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9.xml" ContentType="application/vnd.ms-excel.person+xml"/>
  <Override PartName="/xl/persons/person7.xml" ContentType="application/vnd.ms-excel.person+xml"/>
  <Override PartName="/xl/persons/person13.xml" ContentType="application/vnd.ms-excel.person+xml"/>
  <Override PartName="/xl/persons/person5.xml" ContentType="application/vnd.ms-excel.person+xml"/>
  <Override PartName="/xl/persons/person2.xml" ContentType="application/vnd.ms-excel.person+xml"/>
  <Override PartName="/xl/persons/person14.xml" ContentType="application/vnd.ms-excel.person+xml"/>
  <Override PartName="/xl/persons/person8.xml" ContentType="application/vnd.ms-excel.person+xml"/>
  <Override PartName="/xl/persons/person6.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Override PartName="/xl/persons/person4.xml" ContentType="application/vnd.ms-excel.person+xml"/>
  <Override PartName="/xl/persons/person12.xml" ContentType="application/vnd.ms-excel.person+xml"/>
  <Override PartName="/xl/persons/person10.xml" ContentType="application/vnd.ms-excel.person+xml"/>
  <Override PartName="/xl/persons/person1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E-05\Desktop\"/>
    </mc:Choice>
  </mc:AlternateContent>
  <xr:revisionPtr revIDLastSave="0" documentId="13_ncr:1_{27ADA7CB-D426-4410-B79E-9AD767DD3738}" xr6:coauthVersionLast="47" xr6:coauthVersionMax="47" xr10:uidLastSave="{00000000-0000-0000-0000-000000000000}"/>
  <bookViews>
    <workbookView xWindow="-120" yWindow="-120" windowWidth="29040" windowHeight="15720" activeTab="2" xr2:uid="{00000000-000D-0000-FFFF-FFFF00000000}"/>
  </bookViews>
  <sheets>
    <sheet name="記入例(合計表）" sheetId="20" r:id="rId1"/>
    <sheet name="記入例 (契約)" sheetId="19" r:id="rId2"/>
    <sheet name="記入例 (常用)" sheetId="13" r:id="rId3"/>
    <sheet name="請求書（合計表）" sheetId="17" r:id="rId4"/>
    <sheet name="請求書（原本）" sheetId="11" r:id="rId5"/>
    <sheet name="請求(2)" sheetId="21" r:id="rId6"/>
    <sheet name="請求(3)" sheetId="22" r:id="rId7"/>
    <sheet name="請求(4)" sheetId="23" r:id="rId8"/>
    <sheet name="請求(5)" sheetId="24" r:id="rId9"/>
    <sheet name="請求(6)" sheetId="25" r:id="rId10"/>
    <sheet name="請求(7)" sheetId="26" r:id="rId11"/>
    <sheet name="請求(8)" sheetId="27" r:id="rId12"/>
    <sheet name="請求(9)" sheetId="28" r:id="rId13"/>
    <sheet name="請求(10)" sheetId="29" r:id="rId14"/>
  </sheets>
  <definedNames>
    <definedName name="_xlnm.Print_Area" localSheetId="1">'記入例 (契約)'!$A$1:$AS$29</definedName>
    <definedName name="_xlnm.Print_Area" localSheetId="2">'記入例 (常用)'!$A$1:$AS$29</definedName>
    <definedName name="_xlnm.Print_Area" localSheetId="0">'記入例(合計表）'!$A$1:$AS$26</definedName>
    <definedName name="_xlnm.Print_Area" localSheetId="13">'請求(10)'!$A$1:$AS$58</definedName>
    <definedName name="_xlnm.Print_Area" localSheetId="5">'請求(2)'!$A$1:$AS$58</definedName>
    <definedName name="_xlnm.Print_Area" localSheetId="6">'請求(3)'!$A$1:$AS$58</definedName>
    <definedName name="_xlnm.Print_Area" localSheetId="7">'請求(4)'!$A$1:$AS$58</definedName>
    <definedName name="_xlnm.Print_Area" localSheetId="8">'請求(5)'!$A$1:$AS$58</definedName>
    <definedName name="_xlnm.Print_Area" localSheetId="9">'請求(6)'!$A$1:$AS$58</definedName>
    <definedName name="_xlnm.Print_Area" localSheetId="10">'請求(7)'!$A$1:$AS$58</definedName>
    <definedName name="_xlnm.Print_Area" localSheetId="11">'請求(8)'!$A$1:$AS$58</definedName>
    <definedName name="_xlnm.Print_Area" localSheetId="12">'請求(9)'!$A$1:$AS$58</definedName>
    <definedName name="_xlnm.Print_Area" localSheetId="4">'請求書（原本）'!$A$1:$AS$58</definedName>
    <definedName name="_xlnm.Print_Area" localSheetId="3">'請求書（合計表）'!$A$1:$AS$52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3" l="1"/>
  <c r="F37" i="23" s="1"/>
  <c r="F8" i="24"/>
  <c r="F8" i="25"/>
  <c r="F37" i="25" s="1"/>
  <c r="F8" i="26"/>
  <c r="F37" i="26" s="1"/>
  <c r="F8" i="27"/>
  <c r="F37" i="27" s="1"/>
  <c r="F8" i="28"/>
  <c r="F37" i="28" s="1"/>
  <c r="F8" i="29"/>
  <c r="F37" i="29" s="1"/>
  <c r="F8" i="22"/>
  <c r="F37" i="22" s="1"/>
  <c r="E7" i="23"/>
  <c r="E36" i="23" s="1"/>
  <c r="E6" i="23"/>
  <c r="E35" i="23" s="1"/>
  <c r="E5" i="23"/>
  <c r="E7" i="24"/>
  <c r="E36" i="24" s="1"/>
  <c r="E6" i="24"/>
  <c r="E35" i="24" s="1"/>
  <c r="E5" i="24"/>
  <c r="E34" i="24" s="1"/>
  <c r="E7" i="25"/>
  <c r="E36" i="25" s="1"/>
  <c r="E6" i="25"/>
  <c r="E35" i="25" s="1"/>
  <c r="E5" i="25"/>
  <c r="E7" i="26"/>
  <c r="E6" i="26"/>
  <c r="E35" i="26" s="1"/>
  <c r="E5" i="26"/>
  <c r="E34" i="26" s="1"/>
  <c r="E7" i="27"/>
  <c r="E6" i="27"/>
  <c r="E35" i="27" s="1"/>
  <c r="E5" i="27"/>
  <c r="E7" i="28"/>
  <c r="E6" i="28"/>
  <c r="E5" i="28"/>
  <c r="E34" i="28" s="1"/>
  <c r="E7" i="29"/>
  <c r="E36" i="29" s="1"/>
  <c r="E6" i="29"/>
  <c r="E35" i="29" s="1"/>
  <c r="E5" i="29"/>
  <c r="E7" i="22"/>
  <c r="E6" i="22"/>
  <c r="E35" i="22" s="1"/>
  <c r="E5" i="22"/>
  <c r="E34" i="22" s="1"/>
  <c r="AQ1" i="23"/>
  <c r="AO1" i="23"/>
  <c r="AO30" i="23" s="1"/>
  <c r="AL1" i="23"/>
  <c r="AL30" i="23" s="1"/>
  <c r="AQ1" i="24"/>
  <c r="AQ30" i="24" s="1"/>
  <c r="AO1" i="24"/>
  <c r="AO30" i="24" s="1"/>
  <c r="AL1" i="24"/>
  <c r="AL30" i="24" s="1"/>
  <c r="AQ1" i="25"/>
  <c r="AQ30" i="25" s="1"/>
  <c r="AO1" i="25"/>
  <c r="AO30" i="25" s="1"/>
  <c r="AL1" i="25"/>
  <c r="AL30" i="25" s="1"/>
  <c r="AQ1" i="26"/>
  <c r="AO1" i="26"/>
  <c r="AO30" i="26" s="1"/>
  <c r="AL1" i="26"/>
  <c r="AL30" i="26" s="1"/>
  <c r="AQ1" i="27"/>
  <c r="AQ30" i="27" s="1"/>
  <c r="AO1" i="27"/>
  <c r="AO30" i="27" s="1"/>
  <c r="AL1" i="27"/>
  <c r="AL30" i="27" s="1"/>
  <c r="AQ1" i="28"/>
  <c r="AO1" i="28"/>
  <c r="AO30" i="28" s="1"/>
  <c r="AL1" i="28"/>
  <c r="AL30" i="28" s="1"/>
  <c r="AQ1" i="29"/>
  <c r="AO1" i="29"/>
  <c r="AL1" i="29"/>
  <c r="AQ1" i="22"/>
  <c r="AQ30" i="22" s="1"/>
  <c r="AO1" i="22"/>
  <c r="AL1" i="22"/>
  <c r="AL30" i="22" s="1"/>
  <c r="X2" i="23"/>
  <c r="X31" i="23" s="1"/>
  <c r="X2" i="24"/>
  <c r="X31" i="24" s="1"/>
  <c r="X2" i="25"/>
  <c r="X2" i="26"/>
  <c r="X31" i="26" s="1"/>
  <c r="X2" i="27"/>
  <c r="X31" i="27" s="1"/>
  <c r="X2" i="28"/>
  <c r="X31" i="28" s="1"/>
  <c r="X2" i="29"/>
  <c r="X31" i="29" s="1"/>
  <c r="X2" i="22"/>
  <c r="X31" i="22" s="1"/>
  <c r="F8" i="21"/>
  <c r="F37" i="21" s="1"/>
  <c r="E6" i="21"/>
  <c r="E35" i="21" s="1"/>
  <c r="E7" i="21"/>
  <c r="E36" i="21" s="1"/>
  <c r="E5" i="21"/>
  <c r="AQ1" i="21"/>
  <c r="AQ30" i="21" s="1"/>
  <c r="AO1" i="21"/>
  <c r="AL1" i="21"/>
  <c r="AL30" i="21" s="1"/>
  <c r="X2" i="21"/>
  <c r="X31" i="21" s="1"/>
  <c r="Z16" i="11"/>
  <c r="E39" i="22"/>
  <c r="E39" i="23"/>
  <c r="E39" i="24"/>
  <c r="E39" i="25"/>
  <c r="E39" i="26"/>
  <c r="E39" i="27"/>
  <c r="E39" i="28"/>
  <c r="E39" i="29"/>
  <c r="E39" i="21"/>
  <c r="E39" i="11"/>
  <c r="Z20" i="13"/>
  <c r="AX20" i="19"/>
  <c r="Z20" i="19"/>
  <c r="Z49" i="22"/>
  <c r="V49" i="22"/>
  <c r="T49" i="22"/>
  <c r="R49" i="22"/>
  <c r="D49" i="22"/>
  <c r="C49" i="22"/>
  <c r="B49" i="22"/>
  <c r="Z49" i="23"/>
  <c r="V49" i="23"/>
  <c r="T49" i="23"/>
  <c r="R49" i="23"/>
  <c r="D49" i="23"/>
  <c r="C49" i="23"/>
  <c r="B49" i="23"/>
  <c r="V49" i="24"/>
  <c r="T49" i="24"/>
  <c r="R49" i="24"/>
  <c r="D49" i="24"/>
  <c r="C49" i="24"/>
  <c r="B49" i="24"/>
  <c r="Z49" i="25"/>
  <c r="V49" i="25"/>
  <c r="T49" i="25"/>
  <c r="R49" i="25"/>
  <c r="D49" i="25"/>
  <c r="C49" i="25"/>
  <c r="B49" i="25"/>
  <c r="V49" i="26"/>
  <c r="T49" i="26"/>
  <c r="R49" i="26"/>
  <c r="D49" i="26"/>
  <c r="C49" i="26"/>
  <c r="B49" i="26"/>
  <c r="Z49" i="27"/>
  <c r="V49" i="27"/>
  <c r="T49" i="27"/>
  <c r="R49" i="27"/>
  <c r="D49" i="27"/>
  <c r="C49" i="27"/>
  <c r="B49" i="27"/>
  <c r="Z49" i="28"/>
  <c r="V49" i="28"/>
  <c r="T49" i="28"/>
  <c r="R49" i="28"/>
  <c r="D49" i="28"/>
  <c r="C49" i="28"/>
  <c r="B49" i="28"/>
  <c r="Z49" i="29"/>
  <c r="V49" i="29"/>
  <c r="T49" i="29"/>
  <c r="R49" i="29"/>
  <c r="D49" i="29"/>
  <c r="C49" i="29"/>
  <c r="B49" i="29"/>
  <c r="V49" i="21"/>
  <c r="T49" i="21"/>
  <c r="R49" i="21"/>
  <c r="D49" i="21"/>
  <c r="C49" i="21"/>
  <c r="B49" i="21"/>
  <c r="AX20" i="22"/>
  <c r="Z20" i="22"/>
  <c r="AX20" i="23"/>
  <c r="Z20" i="23"/>
  <c r="AX20" i="24"/>
  <c r="Z20" i="24"/>
  <c r="Z49" i="24" s="1"/>
  <c r="AX20" i="25"/>
  <c r="Z20" i="25"/>
  <c r="AX20" i="26"/>
  <c r="Z20" i="26"/>
  <c r="Z49" i="26" s="1"/>
  <c r="AX20" i="27"/>
  <c r="Z20" i="27"/>
  <c r="AX20" i="28"/>
  <c r="Z20" i="28"/>
  <c r="AX20" i="29"/>
  <c r="Z20" i="29"/>
  <c r="AX20" i="21"/>
  <c r="Z20" i="21"/>
  <c r="Z49" i="21" s="1"/>
  <c r="Z49" i="11"/>
  <c r="V49" i="11"/>
  <c r="T49" i="11"/>
  <c r="R49" i="11"/>
  <c r="D49" i="11"/>
  <c r="C49" i="11"/>
  <c r="B49" i="11"/>
  <c r="Z19" i="13"/>
  <c r="Z18" i="13"/>
  <c r="Z17" i="13"/>
  <c r="Z16" i="13"/>
  <c r="Z19" i="19"/>
  <c r="Z21" i="19" s="1"/>
  <c r="Z18" i="19"/>
  <c r="Z17" i="19"/>
  <c r="Z16" i="19"/>
  <c r="Z19" i="29"/>
  <c r="Z48" i="29" s="1"/>
  <c r="Z18" i="29"/>
  <c r="Z47" i="29" s="1"/>
  <c r="Z17" i="29"/>
  <c r="Z46" i="29" s="1"/>
  <c r="Z16" i="29"/>
  <c r="Z45" i="29" s="1"/>
  <c r="Z19" i="28"/>
  <c r="Z18" i="28"/>
  <c r="Z47" i="28" s="1"/>
  <c r="Z17" i="28"/>
  <c r="Z46" i="28" s="1"/>
  <c r="Z16" i="28"/>
  <c r="Z45" i="28" s="1"/>
  <c r="Z19" i="27"/>
  <c r="Z18" i="27"/>
  <c r="Z47" i="27" s="1"/>
  <c r="Z17" i="27"/>
  <c r="Z16" i="27"/>
  <c r="Z45" i="27" s="1"/>
  <c r="Z19" i="26"/>
  <c r="Z18" i="26"/>
  <c r="Z47" i="26" s="1"/>
  <c r="Z17" i="26"/>
  <c r="Z46" i="26" s="1"/>
  <c r="Z16" i="26"/>
  <c r="Z19" i="25"/>
  <c r="Z48" i="25" s="1"/>
  <c r="Z18" i="25"/>
  <c r="Z17" i="25"/>
  <c r="Z46" i="25" s="1"/>
  <c r="Z16" i="25"/>
  <c r="Z45" i="25" s="1"/>
  <c r="Z19" i="24"/>
  <c r="Z18" i="24"/>
  <c r="Z47" i="24" s="1"/>
  <c r="Z17" i="24"/>
  <c r="Z46" i="24" s="1"/>
  <c r="Z16" i="24"/>
  <c r="Z45" i="24" s="1"/>
  <c r="Z19" i="23"/>
  <c r="Z18" i="23"/>
  <c r="Z47" i="23" s="1"/>
  <c r="Z17" i="23"/>
  <c r="Z46" i="23" s="1"/>
  <c r="Z16" i="23"/>
  <c r="Z19" i="22"/>
  <c r="Z48" i="22" s="1"/>
  <c r="Z18" i="22"/>
  <c r="Z17" i="22"/>
  <c r="Z46" i="22" s="1"/>
  <c r="Z16" i="22"/>
  <c r="Z45" i="22" s="1"/>
  <c r="AM39" i="29"/>
  <c r="AM38" i="29"/>
  <c r="AM37" i="29"/>
  <c r="Y37" i="29"/>
  <c r="AM36" i="29"/>
  <c r="AM35" i="29"/>
  <c r="Y35" i="29"/>
  <c r="AM34" i="29"/>
  <c r="Y34" i="29"/>
  <c r="AM39" i="28"/>
  <c r="AM38" i="28"/>
  <c r="AM37" i="28"/>
  <c r="Y37" i="28"/>
  <c r="AM36" i="28"/>
  <c r="AM35" i="28"/>
  <c r="Y35" i="28"/>
  <c r="AM34" i="28"/>
  <c r="Y34" i="28"/>
  <c r="AM39" i="27"/>
  <c r="AM38" i="27"/>
  <c r="AM37" i="27"/>
  <c r="Y37" i="27"/>
  <c r="AM36" i="27"/>
  <c r="AM35" i="27"/>
  <c r="Y35" i="27"/>
  <c r="AM34" i="27"/>
  <c r="Y34" i="27"/>
  <c r="AM39" i="26"/>
  <c r="AM38" i="26"/>
  <c r="AM37" i="26"/>
  <c r="Y37" i="26"/>
  <c r="AM36" i="26"/>
  <c r="AM35" i="26"/>
  <c r="Y35" i="26"/>
  <c r="AM34" i="26"/>
  <c r="Y34" i="26"/>
  <c r="AM39" i="25"/>
  <c r="AM38" i="25"/>
  <c r="AM37" i="25"/>
  <c r="Y37" i="25"/>
  <c r="AM36" i="25"/>
  <c r="AM35" i="25"/>
  <c r="Y35" i="25"/>
  <c r="AM34" i="25"/>
  <c r="Y34" i="25"/>
  <c r="AM39" i="24"/>
  <c r="AM38" i="24"/>
  <c r="AM37" i="24"/>
  <c r="Y37" i="24"/>
  <c r="AM36" i="24"/>
  <c r="AM35" i="24"/>
  <c r="Y35" i="24"/>
  <c r="AM34" i="24"/>
  <c r="Y34" i="24"/>
  <c r="AM39" i="23"/>
  <c r="AM38" i="23"/>
  <c r="AM37" i="23"/>
  <c r="Y37" i="23"/>
  <c r="AM36" i="23"/>
  <c r="AM35" i="23"/>
  <c r="Y35" i="23"/>
  <c r="AM34" i="23"/>
  <c r="Y34" i="23"/>
  <c r="AM39" i="22"/>
  <c r="AM38" i="22"/>
  <c r="AM37" i="22"/>
  <c r="Y37" i="22"/>
  <c r="AM36" i="22"/>
  <c r="AM35" i="22"/>
  <c r="Y35" i="22"/>
  <c r="AM34" i="22"/>
  <c r="Y34" i="22"/>
  <c r="Z48" i="28"/>
  <c r="Z48" i="27"/>
  <c r="Z46" i="27"/>
  <c r="Z48" i="26"/>
  <c r="Z47" i="25"/>
  <c r="Z48" i="23"/>
  <c r="Z47" i="22"/>
  <c r="Z19" i="21"/>
  <c r="Z18" i="21"/>
  <c r="Z47" i="21" s="1"/>
  <c r="Z17" i="21"/>
  <c r="Z46" i="21" s="1"/>
  <c r="Z16" i="21"/>
  <c r="Z45" i="21" s="1"/>
  <c r="AM39" i="21"/>
  <c r="AM38" i="21"/>
  <c r="AM37" i="21"/>
  <c r="Y37" i="21"/>
  <c r="AM36" i="21"/>
  <c r="AM35" i="21"/>
  <c r="Y35" i="21"/>
  <c r="AM34" i="21"/>
  <c r="Y34" i="21"/>
  <c r="Z19" i="11"/>
  <c r="Z48" i="11" s="1"/>
  <c r="Z18" i="11"/>
  <c r="Z47" i="11" s="1"/>
  <c r="Z17" i="11"/>
  <c r="Z46" i="11" s="1"/>
  <c r="AM39" i="11"/>
  <c r="AM38" i="11"/>
  <c r="AM37" i="11"/>
  <c r="AM36" i="11"/>
  <c r="AM35" i="11"/>
  <c r="AM34" i="11"/>
  <c r="Y37" i="11"/>
  <c r="Y35" i="11"/>
  <c r="Y34" i="11"/>
  <c r="AX17" i="29"/>
  <c r="B18" i="17"/>
  <c r="N51" i="29"/>
  <c r="V48" i="29"/>
  <c r="T48" i="29"/>
  <c r="R48" i="29"/>
  <c r="D48" i="29"/>
  <c r="C48" i="29"/>
  <c r="B48" i="29"/>
  <c r="V47" i="29"/>
  <c r="T47" i="29"/>
  <c r="R47" i="29"/>
  <c r="D47" i="29"/>
  <c r="C47" i="29"/>
  <c r="B47" i="29"/>
  <c r="V46" i="29"/>
  <c r="T46" i="29"/>
  <c r="R46" i="29"/>
  <c r="D46" i="29"/>
  <c r="C46" i="29"/>
  <c r="B46" i="29"/>
  <c r="V45" i="29"/>
  <c r="T45" i="29"/>
  <c r="R45" i="29"/>
  <c r="D45" i="29"/>
  <c r="C45" i="29"/>
  <c r="B45" i="29"/>
  <c r="E40" i="29"/>
  <c r="AX23" i="29"/>
  <c r="AX22" i="29"/>
  <c r="AX21" i="29"/>
  <c r="AX19" i="29"/>
  <c r="AX16" i="29"/>
  <c r="E34" i="29"/>
  <c r="AQ30" i="29"/>
  <c r="AO30" i="29"/>
  <c r="AL30" i="29"/>
  <c r="N51" i="28"/>
  <c r="V48" i="28"/>
  <c r="T48" i="28"/>
  <c r="R48" i="28"/>
  <c r="D48" i="28"/>
  <c r="C48" i="28"/>
  <c r="B48" i="28"/>
  <c r="V47" i="28"/>
  <c r="T47" i="28"/>
  <c r="R47" i="28"/>
  <c r="D47" i="28"/>
  <c r="C47" i="28"/>
  <c r="B47" i="28"/>
  <c r="V46" i="28"/>
  <c r="T46" i="28"/>
  <c r="R46" i="28"/>
  <c r="D46" i="28"/>
  <c r="C46" i="28"/>
  <c r="B46" i="28"/>
  <c r="V45" i="28"/>
  <c r="T45" i="28"/>
  <c r="R45" i="28"/>
  <c r="D45" i="28"/>
  <c r="C45" i="28"/>
  <c r="B45" i="28"/>
  <c r="E40" i="28"/>
  <c r="AW24" i="28"/>
  <c r="AW8" i="28" s="1"/>
  <c r="AV24" i="28"/>
  <c r="AX23" i="28"/>
  <c r="AX22" i="28"/>
  <c r="AX21" i="28"/>
  <c r="AX19" i="28"/>
  <c r="AX18" i="28"/>
  <c r="AX17" i="28"/>
  <c r="AX16" i="28"/>
  <c r="AW7" i="28"/>
  <c r="AW9" i="28" s="1"/>
  <c r="E36" i="28"/>
  <c r="E35" i="28"/>
  <c r="AQ30" i="28"/>
  <c r="N51" i="27"/>
  <c r="V48" i="27"/>
  <c r="T48" i="27"/>
  <c r="R48" i="27"/>
  <c r="D48" i="27"/>
  <c r="C48" i="27"/>
  <c r="B48" i="27"/>
  <c r="V47" i="27"/>
  <c r="T47" i="27"/>
  <c r="R47" i="27"/>
  <c r="D47" i="27"/>
  <c r="C47" i="27"/>
  <c r="B47" i="27"/>
  <c r="V46" i="27"/>
  <c r="T46" i="27"/>
  <c r="R46" i="27"/>
  <c r="D46" i="27"/>
  <c r="C46" i="27"/>
  <c r="B46" i="27"/>
  <c r="V45" i="27"/>
  <c r="T45" i="27"/>
  <c r="R45" i="27"/>
  <c r="D45" i="27"/>
  <c r="C45" i="27"/>
  <c r="B45" i="27"/>
  <c r="E40" i="27"/>
  <c r="AW24" i="27"/>
  <c r="AW8" i="27" s="1"/>
  <c r="AV24" i="27"/>
  <c r="AW7" i="27" s="1"/>
  <c r="AX23" i="27"/>
  <c r="AX22" i="27"/>
  <c r="AX21" i="27"/>
  <c r="AX19" i="27"/>
  <c r="AX18" i="27"/>
  <c r="AX17" i="27"/>
  <c r="AX16" i="27"/>
  <c r="E36" i="27"/>
  <c r="E34" i="27"/>
  <c r="N51" i="26"/>
  <c r="V48" i="26"/>
  <c r="T48" i="26"/>
  <c r="R48" i="26"/>
  <c r="D48" i="26"/>
  <c r="C48" i="26"/>
  <c r="B48" i="26"/>
  <c r="V47" i="26"/>
  <c r="T47" i="26"/>
  <c r="R47" i="26"/>
  <c r="D47" i="26"/>
  <c r="C47" i="26"/>
  <c r="B47" i="26"/>
  <c r="V46" i="26"/>
  <c r="T46" i="26"/>
  <c r="R46" i="26"/>
  <c r="D46" i="26"/>
  <c r="C46" i="26"/>
  <c r="B46" i="26"/>
  <c r="V45" i="26"/>
  <c r="T45" i="26"/>
  <c r="R45" i="26"/>
  <c r="D45" i="26"/>
  <c r="C45" i="26"/>
  <c r="B45" i="26"/>
  <c r="E40" i="26"/>
  <c r="AW24" i="26"/>
  <c r="AW8" i="26" s="1"/>
  <c r="AV24" i="26"/>
  <c r="AW7" i="26" s="1"/>
  <c r="AX23" i="26"/>
  <c r="AX22" i="26"/>
  <c r="AX21" i="26"/>
  <c r="AX19" i="26"/>
  <c r="AX18" i="26"/>
  <c r="AX17" i="26"/>
  <c r="AX16" i="26"/>
  <c r="E36" i="26"/>
  <c r="AQ30" i="26"/>
  <c r="N51" i="25"/>
  <c r="V48" i="25"/>
  <c r="T48" i="25"/>
  <c r="R48" i="25"/>
  <c r="D48" i="25"/>
  <c r="C48" i="25"/>
  <c r="B48" i="25"/>
  <c r="V47" i="25"/>
  <c r="T47" i="25"/>
  <c r="R47" i="25"/>
  <c r="D47" i="25"/>
  <c r="C47" i="25"/>
  <c r="B47" i="25"/>
  <c r="V46" i="25"/>
  <c r="T46" i="25"/>
  <c r="R46" i="25"/>
  <c r="D46" i="25"/>
  <c r="C46" i="25"/>
  <c r="B46" i="25"/>
  <c r="V45" i="25"/>
  <c r="T45" i="25"/>
  <c r="R45" i="25"/>
  <c r="D45" i="25"/>
  <c r="C45" i="25"/>
  <c r="B45" i="25"/>
  <c r="E40" i="25"/>
  <c r="E34" i="25"/>
  <c r="AW24" i="25"/>
  <c r="AV24" i="25"/>
  <c r="AW7" i="25" s="1"/>
  <c r="AX23" i="25"/>
  <c r="AX22" i="25"/>
  <c r="AX21" i="25"/>
  <c r="AX19" i="25"/>
  <c r="AX18" i="25"/>
  <c r="AX17" i="25"/>
  <c r="AX16" i="25"/>
  <c r="AW8" i="25"/>
  <c r="X31" i="25"/>
  <c r="N51" i="24"/>
  <c r="V48" i="24"/>
  <c r="T48" i="24"/>
  <c r="R48" i="24"/>
  <c r="D48" i="24"/>
  <c r="C48" i="24"/>
  <c r="B48" i="24"/>
  <c r="V47" i="24"/>
  <c r="T47" i="24"/>
  <c r="R47" i="24"/>
  <c r="D47" i="24"/>
  <c r="C47" i="24"/>
  <c r="B47" i="24"/>
  <c r="V46" i="24"/>
  <c r="T46" i="24"/>
  <c r="R46" i="24"/>
  <c r="D46" i="24"/>
  <c r="C46" i="24"/>
  <c r="B46" i="24"/>
  <c r="V45" i="24"/>
  <c r="T45" i="24"/>
  <c r="R45" i="24"/>
  <c r="D45" i="24"/>
  <c r="C45" i="24"/>
  <c r="B45" i="24"/>
  <c r="E40" i="24"/>
  <c r="AW24" i="24"/>
  <c r="AW8" i="24" s="1"/>
  <c r="AV24" i="24"/>
  <c r="AW7" i="24" s="1"/>
  <c r="AW9" i="24" s="1"/>
  <c r="AX23" i="24"/>
  <c r="AX22" i="24"/>
  <c r="AX21" i="24"/>
  <c r="AX19" i="24"/>
  <c r="AX18" i="24"/>
  <c r="AX17" i="24"/>
  <c r="AX16" i="24"/>
  <c r="F37" i="24"/>
  <c r="N51" i="23"/>
  <c r="V48" i="23"/>
  <c r="T48" i="23"/>
  <c r="R48" i="23"/>
  <c r="D48" i="23"/>
  <c r="C48" i="23"/>
  <c r="B48" i="23"/>
  <c r="V47" i="23"/>
  <c r="T47" i="23"/>
  <c r="R47" i="23"/>
  <c r="D47" i="23"/>
  <c r="C47" i="23"/>
  <c r="B47" i="23"/>
  <c r="V46" i="23"/>
  <c r="T46" i="23"/>
  <c r="R46" i="23"/>
  <c r="D46" i="23"/>
  <c r="C46" i="23"/>
  <c r="B46" i="23"/>
  <c r="V45" i="23"/>
  <c r="T45" i="23"/>
  <c r="R45" i="23"/>
  <c r="D45" i="23"/>
  <c r="C45" i="23"/>
  <c r="B45" i="23"/>
  <c r="E40" i="23"/>
  <c r="AW24" i="23"/>
  <c r="AW8" i="23" s="1"/>
  <c r="AV24" i="23"/>
  <c r="AX23" i="23"/>
  <c r="AX22" i="23"/>
  <c r="AX21" i="23"/>
  <c r="AX19" i="23"/>
  <c r="AX18" i="23"/>
  <c r="AX17" i="23"/>
  <c r="AX16" i="23"/>
  <c r="AW7" i="23"/>
  <c r="AW9" i="23" s="1"/>
  <c r="E34" i="23"/>
  <c r="AQ30" i="23"/>
  <c r="N51" i="22"/>
  <c r="V48" i="22"/>
  <c r="T48" i="22"/>
  <c r="R48" i="22"/>
  <c r="D48" i="22"/>
  <c r="C48" i="22"/>
  <c r="B48" i="22"/>
  <c r="V47" i="22"/>
  <c r="T47" i="22"/>
  <c r="R47" i="22"/>
  <c r="D47" i="22"/>
  <c r="C47" i="22"/>
  <c r="B47" i="22"/>
  <c r="V46" i="22"/>
  <c r="T46" i="22"/>
  <c r="R46" i="22"/>
  <c r="D46" i="22"/>
  <c r="C46" i="22"/>
  <c r="B46" i="22"/>
  <c r="V45" i="22"/>
  <c r="T45" i="22"/>
  <c r="R45" i="22"/>
  <c r="D45" i="22"/>
  <c r="C45" i="22"/>
  <c r="B45" i="22"/>
  <c r="E40" i="22"/>
  <c r="AW24" i="22"/>
  <c r="AW8" i="22" s="1"/>
  <c r="AV24" i="22"/>
  <c r="AW7" i="22" s="1"/>
  <c r="AW9" i="22" s="1"/>
  <c r="AX23" i="22"/>
  <c r="AX22" i="22"/>
  <c r="AX21" i="22"/>
  <c r="AX19" i="22"/>
  <c r="AX18" i="22"/>
  <c r="AX17" i="22"/>
  <c r="AX16" i="22"/>
  <c r="E36" i="22"/>
  <c r="AO30" i="22"/>
  <c r="E34" i="21"/>
  <c r="AO30" i="21"/>
  <c r="N51" i="21"/>
  <c r="V48" i="21"/>
  <c r="T48" i="21"/>
  <c r="R48" i="21"/>
  <c r="D48" i="21"/>
  <c r="C48" i="21"/>
  <c r="B48" i="21"/>
  <c r="V47" i="21"/>
  <c r="T47" i="21"/>
  <c r="R47" i="21"/>
  <c r="D47" i="21"/>
  <c r="C47" i="21"/>
  <c r="B47" i="21"/>
  <c r="V46" i="21"/>
  <c r="T46" i="21"/>
  <c r="R46" i="21"/>
  <c r="D46" i="21"/>
  <c r="C46" i="21"/>
  <c r="B46" i="21"/>
  <c r="V45" i="21"/>
  <c r="T45" i="21"/>
  <c r="R45" i="21"/>
  <c r="D45" i="21"/>
  <c r="C45" i="21"/>
  <c r="B45" i="21"/>
  <c r="E40" i="21"/>
  <c r="AW24" i="21"/>
  <c r="AW8" i="21" s="1"/>
  <c r="AV24" i="21"/>
  <c r="AW7" i="21" s="1"/>
  <c r="AX23" i="21"/>
  <c r="AX22" i="21"/>
  <c r="AX21" i="21"/>
  <c r="AX19" i="21"/>
  <c r="AX18" i="21"/>
  <c r="AX17" i="21"/>
  <c r="AX16" i="21"/>
  <c r="AW24" i="19"/>
  <c r="AW8" i="19" s="1"/>
  <c r="AV24" i="19"/>
  <c r="AW7" i="19" s="1"/>
  <c r="AX23" i="19"/>
  <c r="AX22" i="19"/>
  <c r="AX21" i="19"/>
  <c r="AX19" i="19"/>
  <c r="AX18" i="19"/>
  <c r="AX17" i="19"/>
  <c r="AX16" i="19"/>
  <c r="V45" i="11"/>
  <c r="R45" i="11"/>
  <c r="X31" i="11"/>
  <c r="AP2" i="17"/>
  <c r="AM2" i="17"/>
  <c r="AG2" i="17"/>
  <c r="Z21" i="21" l="1"/>
  <c r="Z23" i="21" s="1"/>
  <c r="Y7" i="21" s="1"/>
  <c r="Y9" i="21" s="1"/>
  <c r="Y10" i="21" s="1"/>
  <c r="Y39" i="21" s="1"/>
  <c r="Z21" i="13"/>
  <c r="Z23" i="13" s="1"/>
  <c r="AX24" i="19"/>
  <c r="Z21" i="23"/>
  <c r="Z23" i="23" s="1"/>
  <c r="Y7" i="23" s="1"/>
  <c r="Y9" i="23" s="1"/>
  <c r="Y10" i="23" s="1"/>
  <c r="Y39" i="23" s="1"/>
  <c r="Z21" i="26"/>
  <c r="Z50" i="26" s="1"/>
  <c r="AW10" i="28"/>
  <c r="AW10" i="27"/>
  <c r="AW9" i="27"/>
  <c r="AW10" i="23"/>
  <c r="AW10" i="25"/>
  <c r="AW9" i="25"/>
  <c r="AW10" i="22"/>
  <c r="AW10" i="26"/>
  <c r="AW9" i="26"/>
  <c r="Z21" i="28"/>
  <c r="Z23" i="28" s="1"/>
  <c r="Y7" i="28" s="1"/>
  <c r="Y9" i="28" s="1"/>
  <c r="Y10" i="28" s="1"/>
  <c r="Y39" i="28" s="1"/>
  <c r="AX24" i="24"/>
  <c r="AW10" i="24"/>
  <c r="AX24" i="21"/>
  <c r="AX24" i="22"/>
  <c r="AX24" i="23"/>
  <c r="AX24" i="28"/>
  <c r="AX24" i="25"/>
  <c r="AX24" i="26"/>
  <c r="AX24" i="27"/>
  <c r="Z48" i="21"/>
  <c r="Z21" i="25"/>
  <c r="Z50" i="25" s="1"/>
  <c r="Z21" i="29"/>
  <c r="Z23" i="29" s="1"/>
  <c r="Y7" i="29" s="1"/>
  <c r="Y9" i="29" s="1"/>
  <c r="Y10" i="29" s="1"/>
  <c r="Y39" i="29" s="1"/>
  <c r="Z21" i="11"/>
  <c r="Z23" i="11" s="1"/>
  <c r="Z22" i="11" s="1"/>
  <c r="Z23" i="19"/>
  <c r="AX7" i="19"/>
  <c r="AX9" i="19" s="1"/>
  <c r="Z21" i="24"/>
  <c r="AX7" i="24" s="1"/>
  <c r="Z21" i="27"/>
  <c r="Z50" i="27" s="1"/>
  <c r="Z45" i="26"/>
  <c r="Z48" i="24"/>
  <c r="Z45" i="23"/>
  <c r="Z21" i="22"/>
  <c r="AX7" i="22" s="1"/>
  <c r="Z45" i="11"/>
  <c r="AW24" i="29"/>
  <c r="AW8" i="29" s="1"/>
  <c r="AW10" i="21"/>
  <c r="AW9" i="21"/>
  <c r="AW9" i="19"/>
  <c r="AW10" i="19"/>
  <c r="E34" i="11"/>
  <c r="AB4" i="17" s="1"/>
  <c r="E35" i="11"/>
  <c r="AB5" i="17" s="1"/>
  <c r="E36" i="11"/>
  <c r="AB6" i="17" s="1"/>
  <c r="F37" i="11"/>
  <c r="E40" i="11"/>
  <c r="B44" i="17"/>
  <c r="Z52" i="21" l="1"/>
  <c r="AX7" i="23"/>
  <c r="BA7" i="23" s="1"/>
  <c r="Z50" i="23"/>
  <c r="AX7" i="25"/>
  <c r="BA7" i="25" s="1"/>
  <c r="AX7" i="21"/>
  <c r="BA7" i="21" s="1"/>
  <c r="Z50" i="21"/>
  <c r="Z22" i="21"/>
  <c r="Z51" i="21" s="1"/>
  <c r="Z52" i="28"/>
  <c r="AX7" i="26"/>
  <c r="BA7" i="26" s="1"/>
  <c r="AX7" i="27"/>
  <c r="BA7" i="27" s="1"/>
  <c r="Z23" i="25"/>
  <c r="Y7" i="25" s="1"/>
  <c r="Y9" i="25" s="1"/>
  <c r="Y10" i="25" s="1"/>
  <c r="Y39" i="25" s="1"/>
  <c r="AX7" i="28"/>
  <c r="AX9" i="28" s="1"/>
  <c r="Z23" i="26"/>
  <c r="Y7" i="26" s="1"/>
  <c r="Y9" i="26" s="1"/>
  <c r="Y10" i="26" s="1"/>
  <c r="Y39" i="26" s="1"/>
  <c r="Z22" i="13"/>
  <c r="Y7" i="13"/>
  <c r="Y9" i="13" s="1"/>
  <c r="Y10" i="13" s="1"/>
  <c r="BA7" i="19"/>
  <c r="AV12" i="19" s="1"/>
  <c r="Z50" i="29"/>
  <c r="AX7" i="29"/>
  <c r="Z52" i="29"/>
  <c r="Z22" i="29"/>
  <c r="Z51" i="29" s="1"/>
  <c r="Z23" i="27"/>
  <c r="Y7" i="27" s="1"/>
  <c r="Y9" i="27" s="1"/>
  <c r="Y10" i="27" s="1"/>
  <c r="Y39" i="27" s="1"/>
  <c r="Z50" i="28"/>
  <c r="Z22" i="28"/>
  <c r="Z51" i="28" s="1"/>
  <c r="Z50" i="24"/>
  <c r="Z23" i="24"/>
  <c r="Y7" i="24" s="1"/>
  <c r="Y9" i="24" s="1"/>
  <c r="Y7" i="19"/>
  <c r="Y9" i="19" s="1"/>
  <c r="Y10" i="19" s="1"/>
  <c r="Z22" i="19"/>
  <c r="AX8" i="19" s="1"/>
  <c r="AX10" i="19" s="1"/>
  <c r="BA9" i="19" s="1"/>
  <c r="AY13" i="19" s="1"/>
  <c r="Z22" i="23"/>
  <c r="Z51" i="23" s="1"/>
  <c r="Z52" i="23"/>
  <c r="Z50" i="22"/>
  <c r="Z23" i="22"/>
  <c r="Y7" i="22" s="1"/>
  <c r="Y9" i="22" s="1"/>
  <c r="Y10" i="22" s="1"/>
  <c r="Y36" i="29"/>
  <c r="AX9" i="29"/>
  <c r="Y36" i="28"/>
  <c r="BA7" i="24"/>
  <c r="AX9" i="24"/>
  <c r="Y36" i="23"/>
  <c r="BA7" i="22"/>
  <c r="AX9" i="22"/>
  <c r="Y36" i="21"/>
  <c r="AX9" i="23" l="1"/>
  <c r="Z52" i="27"/>
  <c r="AX9" i="21"/>
  <c r="AX9" i="26"/>
  <c r="AX9" i="25"/>
  <c r="Z52" i="24"/>
  <c r="Y36" i="24"/>
  <c r="Z22" i="26"/>
  <c r="Z51" i="26" s="1"/>
  <c r="Y36" i="26"/>
  <c r="BA7" i="28"/>
  <c r="AX9" i="27"/>
  <c r="Z52" i="25"/>
  <c r="Y36" i="27"/>
  <c r="Z22" i="25"/>
  <c r="Z51" i="25" s="1"/>
  <c r="Y36" i="25"/>
  <c r="Z52" i="26"/>
  <c r="Y38" i="24"/>
  <c r="Y10" i="24"/>
  <c r="Y39" i="24" s="1"/>
  <c r="AX13" i="19"/>
  <c r="Z22" i="27"/>
  <c r="Z51" i="27" s="1"/>
  <c r="Z22" i="24"/>
  <c r="Z51" i="24" s="1"/>
  <c r="AV13" i="19"/>
  <c r="Z22" i="22"/>
  <c r="Z51" i="22" s="1"/>
  <c r="Z52" i="22"/>
  <c r="Y38" i="29"/>
  <c r="AX8" i="29"/>
  <c r="AX10" i="29" s="1"/>
  <c r="Y38" i="28"/>
  <c r="AX8" i="28"/>
  <c r="AX10" i="28" s="1"/>
  <c r="BA9" i="28" s="1"/>
  <c r="AV13" i="28" s="1"/>
  <c r="Y38" i="27"/>
  <c r="Y38" i="26"/>
  <c r="Y38" i="25"/>
  <c r="AX8" i="23"/>
  <c r="AX10" i="23" s="1"/>
  <c r="BA9" i="23" s="1"/>
  <c r="AY13" i="23" s="1"/>
  <c r="Y38" i="23"/>
  <c r="Y38" i="21"/>
  <c r="AX8" i="21"/>
  <c r="AX10" i="21" s="1"/>
  <c r="BA9" i="21" s="1"/>
  <c r="N51" i="11"/>
  <c r="AC9" i="17"/>
  <c r="AC35" i="17" s="1"/>
  <c r="AC44" i="17"/>
  <c r="AP28" i="17"/>
  <c r="AM28" i="17"/>
  <c r="AG28" i="17"/>
  <c r="AK37" i="17"/>
  <c r="AB39" i="17"/>
  <c r="AB38" i="17"/>
  <c r="AL36" i="17"/>
  <c r="AA36" i="17"/>
  <c r="AX8" i="24" l="1"/>
  <c r="AX10" i="24" s="1"/>
  <c r="BA9" i="24" s="1"/>
  <c r="AY13" i="24" s="1"/>
  <c r="AX8" i="26"/>
  <c r="AX10" i="26" s="1"/>
  <c r="BA9" i="26" s="1"/>
  <c r="AX13" i="26" s="1"/>
  <c r="AX8" i="27"/>
  <c r="AX10" i="27" s="1"/>
  <c r="BA9" i="27" s="1"/>
  <c r="AX13" i="27" s="1"/>
  <c r="AX8" i="25"/>
  <c r="AX10" i="25" s="1"/>
  <c r="BA9" i="25" s="1"/>
  <c r="AV12" i="25" s="1"/>
  <c r="AX8" i="22"/>
  <c r="AX10" i="22" s="1"/>
  <c r="BA9" i="22" s="1"/>
  <c r="AX13" i="22" s="1"/>
  <c r="AV13" i="23"/>
  <c r="AX13" i="23"/>
  <c r="AX13" i="28"/>
  <c r="Y36" i="22"/>
  <c r="I12" i="29"/>
  <c r="I41" i="29"/>
  <c r="AY13" i="28"/>
  <c r="AV12" i="28"/>
  <c r="I41" i="28"/>
  <c r="I12" i="28"/>
  <c r="I41" i="27"/>
  <c r="I12" i="27"/>
  <c r="I12" i="26"/>
  <c r="I41" i="26"/>
  <c r="I12" i="25"/>
  <c r="I41" i="25"/>
  <c r="AX13" i="24"/>
  <c r="I12" i="24"/>
  <c r="I41" i="24"/>
  <c r="I12" i="23"/>
  <c r="I41" i="23"/>
  <c r="AV12" i="23"/>
  <c r="I12" i="22"/>
  <c r="AX13" i="21"/>
  <c r="AY13" i="21"/>
  <c r="AV13" i="21"/>
  <c r="AV12" i="21"/>
  <c r="I12" i="21"/>
  <c r="I41" i="21"/>
  <c r="AX23" i="11"/>
  <c r="AX22" i="11"/>
  <c r="AX21" i="11"/>
  <c r="AX19" i="11"/>
  <c r="AX18" i="11"/>
  <c r="AX17" i="11"/>
  <c r="AX16" i="11"/>
  <c r="AW24" i="11"/>
  <c r="AW8" i="11" s="1"/>
  <c r="AV13" i="27" l="1"/>
  <c r="AV13" i="24"/>
  <c r="AV12" i="24"/>
  <c r="AV13" i="26"/>
  <c r="AV12" i="26"/>
  <c r="AY13" i="26"/>
  <c r="AX13" i="25"/>
  <c r="AV12" i="22"/>
  <c r="AV12" i="27"/>
  <c r="AY13" i="27"/>
  <c r="AY13" i="25"/>
  <c r="AY13" i="22"/>
  <c r="AV13" i="22"/>
  <c r="AV13" i="25"/>
  <c r="Y39" i="22"/>
  <c r="Y38" i="22"/>
  <c r="I41" i="22" s="1"/>
  <c r="AX24" i="11"/>
  <c r="V47" i="11" l="1"/>
  <c r="V48" i="11"/>
  <c r="R47" i="11"/>
  <c r="T47" i="11"/>
  <c r="R48" i="11"/>
  <c r="T48" i="11"/>
  <c r="T45" i="11"/>
  <c r="D46" i="11"/>
  <c r="D47" i="11"/>
  <c r="D48" i="11"/>
  <c r="B46" i="11"/>
  <c r="C46" i="11"/>
  <c r="B47" i="11"/>
  <c r="C47" i="11"/>
  <c r="B48" i="11"/>
  <c r="C48" i="11"/>
  <c r="AH34" i="17" l="1"/>
  <c r="AE34" i="17"/>
  <c r="AB34" i="17"/>
  <c r="AH33" i="17"/>
  <c r="AE33" i="17"/>
  <c r="AB33" i="17"/>
  <c r="AB32" i="17"/>
  <c r="AB31" i="17"/>
  <c r="AB30" i="17"/>
  <c r="AQ30" i="11"/>
  <c r="AO30" i="11"/>
  <c r="AL30" i="11"/>
  <c r="T46" i="11"/>
  <c r="R46" i="11"/>
  <c r="D45" i="11"/>
  <c r="C45" i="11"/>
  <c r="B45" i="11"/>
  <c r="I12" i="19" l="1"/>
  <c r="AV24" i="11" l="1"/>
  <c r="AW7" i="11" s="1"/>
  <c r="AW9" i="11" l="1"/>
  <c r="AW10" i="11"/>
  <c r="V46" i="11" l="1"/>
  <c r="Z50" i="11" l="1"/>
  <c r="AX7" i="11"/>
  <c r="Z52" i="11" l="1"/>
  <c r="Z51" i="11"/>
  <c r="BA7" i="11"/>
  <c r="AX9" i="11"/>
  <c r="Y7" i="11"/>
  <c r="I12" i="13"/>
  <c r="K18" i="17" l="1"/>
  <c r="T18" i="17" s="1"/>
  <c r="I7" i="17" s="1"/>
  <c r="Y36" i="11"/>
  <c r="T18" i="20"/>
  <c r="AX8" i="11"/>
  <c r="AX10" i="11" s="1"/>
  <c r="BA9" i="11" s="1"/>
  <c r="Y9" i="11"/>
  <c r="Y10" i="11" s="1"/>
  <c r="K44" i="17" l="1"/>
  <c r="I12" i="11"/>
  <c r="Y38" i="11"/>
  <c r="I41" i="11" s="1"/>
  <c r="T44" i="17"/>
  <c r="I33" i="17" s="1"/>
  <c r="AV13" i="11"/>
  <c r="AV12" i="11"/>
  <c r="I7" i="20"/>
  <c r="AX13" i="11"/>
  <c r="AY13" i="11"/>
  <c r="Y39" i="11"/>
  <c r="AV24" i="29"/>
  <c r="AW7" i="29" s="1"/>
  <c r="AX18" i="29"/>
  <c r="AX24" i="29" s="1"/>
  <c r="AW10" i="29" l="1"/>
  <c r="BA9" i="29" s="1"/>
  <c r="BA7" i="29"/>
  <c r="AW9" i="29"/>
  <c r="AX13" i="29" l="1"/>
  <c r="AY13" i="29"/>
  <c r="AV13" i="29"/>
  <c r="AV1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D-06</author>
  </authors>
  <commentList>
    <comment ref="AP2" authorId="0" shapeId="0" xr:uid="{00000000-0006-0000-0000-000001000000}">
      <text>
        <r>
          <rPr>
            <b/>
            <sz val="9"/>
            <color indexed="81"/>
            <rFont val="MS P ゴシック"/>
            <family val="3"/>
            <charset val="128"/>
          </rPr>
          <t>提出日を記入してください</t>
        </r>
      </text>
    </comment>
    <comment ref="K18" authorId="0" shapeId="0" xr:uid="{00000000-0006-0000-0000-000002000000}">
      <text>
        <r>
          <rPr>
            <b/>
            <sz val="9"/>
            <color indexed="81"/>
            <rFont val="MS P ゴシック"/>
            <family val="3"/>
            <charset val="128"/>
          </rPr>
          <t>前回保留金額と今月請求金額は
請求書（原本）から請求（10）までの合計が計算されます。
シートを増やして使用する場合は直接入力又は計算式を変更してください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D-06</author>
    <author>S-01</author>
  </authors>
  <commentList>
    <comment ref="AQ1" authorId="0" shapeId="0" xr:uid="{00000000-0006-0000-0100-000001000000}">
      <text>
        <r>
          <rPr>
            <b/>
            <sz val="9"/>
            <color indexed="81"/>
            <rFont val="MS P ゴシック"/>
            <family val="3"/>
            <charset val="128"/>
          </rPr>
          <t>提出日を記入してください</t>
        </r>
        <r>
          <rPr>
            <sz val="9"/>
            <color indexed="81"/>
            <rFont val="MS P ゴシック"/>
            <family val="3"/>
            <charset val="128"/>
          </rPr>
          <t xml:space="preserve">
</t>
        </r>
      </text>
    </comment>
    <comment ref="E5" authorId="0" shapeId="0" xr:uid="{00000000-0006-0000-0100-000002000000}">
      <text>
        <r>
          <rPr>
            <b/>
            <sz val="9"/>
            <color indexed="81"/>
            <rFont val="MS P ゴシック"/>
            <family val="3"/>
            <charset val="128"/>
          </rPr>
          <t>会社名記入、もしくは　社判を押してください。</t>
        </r>
      </text>
    </comment>
    <comment ref="F8" authorId="0" shapeId="0" xr:uid="{00000000-0006-0000-0100-000004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E10" authorId="1" shapeId="0" xr:uid="{313152D1-C019-4D0C-B8A0-7B4F58AB553B}">
      <text>
        <r>
          <rPr>
            <b/>
            <sz val="9"/>
            <color indexed="81"/>
            <rFont val="MS P ゴシック"/>
            <family val="3"/>
            <charset val="128"/>
          </rPr>
          <t xml:space="preserve">注文書に記載されている工事の番号です
</t>
        </r>
      </text>
    </comment>
    <comment ref="N22" authorId="0" shapeId="0" xr:uid="{00000000-0006-0000-0100-000005000000}">
      <text>
        <r>
          <rPr>
            <b/>
            <sz val="9"/>
            <color indexed="81"/>
            <rFont val="MS P ゴシック"/>
            <family val="3"/>
            <charset val="128"/>
          </rPr>
          <t>消費税率は必ず入力して下さい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D-06</author>
    <author>S-01</author>
  </authors>
  <commentList>
    <comment ref="F8" authorId="0" shapeId="0" xr:uid="{00000000-0006-0000-0200-000001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E10" authorId="1" shapeId="0" xr:uid="{0019542D-EDD2-48F7-A95E-7C69CA1BDA0A}">
      <text>
        <r>
          <rPr>
            <b/>
            <sz val="9"/>
            <color indexed="81"/>
            <rFont val="MS P ゴシック"/>
            <family val="3"/>
            <charset val="128"/>
          </rPr>
          <t>注文書に記載されている工事No
未契約は記載不要です</t>
        </r>
      </text>
    </comment>
    <comment ref="N22" authorId="0" shapeId="0" xr:uid="{00000000-0006-0000-0200-000002000000}">
      <text>
        <r>
          <rPr>
            <b/>
            <sz val="9"/>
            <color indexed="81"/>
            <rFont val="MS P ゴシック"/>
            <family val="3"/>
            <charset val="128"/>
          </rPr>
          <t>消費税率は必ず入力して下さい</t>
        </r>
      </text>
    </comment>
  </commentList>
</comments>
</file>

<file path=xl/sharedStrings.xml><?xml version="1.0" encoding="utf-8"?>
<sst xmlns="http://schemas.openxmlformats.org/spreadsheetml/2006/main" count="1645" uniqueCount="167">
  <si>
    <t>単位</t>
    <rPh sb="0" eb="2">
      <t>タンイ</t>
    </rPh>
    <phoneticPr fontId="1"/>
  </si>
  <si>
    <t>数量</t>
    <rPh sb="0" eb="2">
      <t>スウリョウ</t>
    </rPh>
    <phoneticPr fontId="1"/>
  </si>
  <si>
    <t>備考</t>
    <rPh sb="0" eb="2">
      <t>ビコウ</t>
    </rPh>
    <phoneticPr fontId="1"/>
  </si>
  <si>
    <t>相殺金額</t>
    <rPh sb="0" eb="2">
      <t>ソウサイ</t>
    </rPh>
    <rPh sb="2" eb="3">
      <t>カネ</t>
    </rPh>
    <rPh sb="3" eb="4">
      <t>ガク</t>
    </rPh>
    <phoneticPr fontId="1"/>
  </si>
  <si>
    <t>社長</t>
    <rPh sb="0" eb="2">
      <t>シャチョウ</t>
    </rPh>
    <phoneticPr fontId="1"/>
  </si>
  <si>
    <t>現金</t>
    <rPh sb="0" eb="1">
      <t>ゲン</t>
    </rPh>
    <rPh sb="1" eb="2">
      <t>カネ</t>
    </rPh>
    <phoneticPr fontId="1"/>
  </si>
  <si>
    <t>手形</t>
    <rPh sb="0" eb="2">
      <t>テガタ</t>
    </rPh>
    <phoneticPr fontId="1"/>
  </si>
  <si>
    <t>月</t>
    <rPh sb="0" eb="1">
      <t>ツキ</t>
    </rPh>
    <phoneticPr fontId="1"/>
  </si>
  <si>
    <t>日</t>
    <rPh sb="0" eb="1">
      <t>ニチ</t>
    </rPh>
    <phoneticPr fontId="1"/>
  </si>
  <si>
    <t>単価</t>
    <rPh sb="0" eb="2">
      <t>タンカ</t>
    </rPh>
    <phoneticPr fontId="1"/>
  </si>
  <si>
    <t>金額</t>
    <rPh sb="0" eb="2">
      <t>キンガク</t>
    </rPh>
    <phoneticPr fontId="1"/>
  </si>
  <si>
    <t>内装工事</t>
    <rPh sb="0" eb="2">
      <t>ナイソウ</t>
    </rPh>
    <rPh sb="2" eb="4">
      <t>コウジ</t>
    </rPh>
    <phoneticPr fontId="1"/>
  </si>
  <si>
    <t>品名・仕様・工種等</t>
    <rPh sb="0" eb="2">
      <t>ヒンメイ</t>
    </rPh>
    <rPh sb="3" eb="5">
      <t>シヨウ</t>
    </rPh>
    <rPh sb="6" eb="8">
      <t>コウシュ</t>
    </rPh>
    <rPh sb="8" eb="9">
      <t>トウ</t>
    </rPh>
    <phoneticPr fontId="1"/>
  </si>
  <si>
    <t>出来高査定</t>
    <rPh sb="0" eb="3">
      <t>デキダカ</t>
    </rPh>
    <rPh sb="3" eb="5">
      <t>サテイ</t>
    </rPh>
    <phoneticPr fontId="1"/>
  </si>
  <si>
    <t>印</t>
    <rPh sb="0" eb="1">
      <t>イン</t>
    </rPh>
    <phoneticPr fontId="1"/>
  </si>
  <si>
    <t>調整値引額</t>
    <rPh sb="0" eb="2">
      <t>チョウセイ</t>
    </rPh>
    <rPh sb="2" eb="4">
      <t>ネビ</t>
    </rPh>
    <rPh sb="4" eb="5">
      <t>ガク</t>
    </rPh>
    <phoneticPr fontId="1"/>
  </si>
  <si>
    <t>請　求　書　（合計表）</t>
    <rPh sb="7" eb="9">
      <t>ゴウケイ</t>
    </rPh>
    <rPh sb="9" eb="10">
      <t>ヒョウ</t>
    </rPh>
    <phoneticPr fontId="1"/>
  </si>
  <si>
    <t>年</t>
    <rPh sb="0" eb="1">
      <t>ネン</t>
    </rPh>
    <phoneticPr fontId="1"/>
  </si>
  <si>
    <t>月</t>
    <rPh sb="0" eb="1">
      <t>ガツ</t>
    </rPh>
    <phoneticPr fontId="1"/>
  </si>
  <si>
    <t>（請求者）</t>
    <phoneticPr fontId="1"/>
  </si>
  <si>
    <t>住　所</t>
    <rPh sb="0" eb="1">
      <t>ジュウ</t>
    </rPh>
    <rPh sb="2" eb="3">
      <t>ショ</t>
    </rPh>
    <phoneticPr fontId="1"/>
  </si>
  <si>
    <t>下記のとおり請求いたします</t>
    <rPh sb="0" eb="2">
      <t>カキ</t>
    </rPh>
    <rPh sb="6" eb="8">
      <t>セイキュウ</t>
    </rPh>
    <phoneticPr fontId="1"/>
  </si>
  <si>
    <t>　</t>
    <phoneticPr fontId="1"/>
  </si>
  <si>
    <t>控　除</t>
    <rPh sb="0" eb="1">
      <t>ヒカエ</t>
    </rPh>
    <rPh sb="2" eb="3">
      <t>ジョ</t>
    </rPh>
    <phoneticPr fontId="1"/>
  </si>
  <si>
    <t>内　訳</t>
    <rPh sb="0" eb="1">
      <t>ヤク</t>
    </rPh>
    <phoneticPr fontId="1"/>
  </si>
  <si>
    <t>下記の通り請求致します</t>
    <rPh sb="0" eb="1">
      <t>シタ</t>
    </rPh>
    <phoneticPr fontId="1"/>
  </si>
  <si>
    <t>日</t>
    <rPh sb="0" eb="1">
      <t>ヒ</t>
    </rPh>
    <phoneticPr fontId="1"/>
  </si>
  <si>
    <t>請求書</t>
    <rPh sb="0" eb="1">
      <t>ショウ</t>
    </rPh>
    <rPh sb="1" eb="2">
      <t>モトム</t>
    </rPh>
    <rPh sb="2" eb="3">
      <t>ショ</t>
    </rPh>
    <phoneticPr fontId="1"/>
  </si>
  <si>
    <t>登録番号</t>
    <rPh sb="0" eb="2">
      <t>トウロク</t>
    </rPh>
    <rPh sb="2" eb="4">
      <t>バンゴウ</t>
    </rPh>
    <phoneticPr fontId="1"/>
  </si>
  <si>
    <t>請求書提出上の注意</t>
    <phoneticPr fontId="1"/>
  </si>
  <si>
    <t>＊</t>
    <phoneticPr fontId="1"/>
  </si>
  <si>
    <t>振込銀行</t>
    <rPh sb="0" eb="2">
      <t>フリコミ</t>
    </rPh>
    <rPh sb="2" eb="4">
      <t>ギンコウ</t>
    </rPh>
    <phoneticPr fontId="3"/>
  </si>
  <si>
    <t>口座区分</t>
    <rPh sb="0" eb="2">
      <t>コウザ</t>
    </rPh>
    <rPh sb="2" eb="4">
      <t>クブン</t>
    </rPh>
    <phoneticPr fontId="3"/>
  </si>
  <si>
    <t>口座番号</t>
    <rPh sb="0" eb="2">
      <t>コウザ</t>
    </rPh>
    <rPh sb="2" eb="4">
      <t>バンゴウ</t>
    </rPh>
    <phoneticPr fontId="3"/>
  </si>
  <si>
    <t>口座名義</t>
    <rPh sb="0" eb="2">
      <t>コウザ</t>
    </rPh>
    <rPh sb="2" eb="4">
      <t>メイギ</t>
    </rPh>
    <phoneticPr fontId="3"/>
  </si>
  <si>
    <t>ﾌﾘｶﾞﾅ</t>
    <phoneticPr fontId="1"/>
  </si>
  <si>
    <t>相殺</t>
    <rPh sb="0" eb="2">
      <t>ソウサイ</t>
    </rPh>
    <phoneticPr fontId="1"/>
  </si>
  <si>
    <t>今月合計請求額</t>
    <rPh sb="0" eb="2">
      <t>コンゲツ</t>
    </rPh>
    <rPh sb="2" eb="4">
      <t>ゴウケイ</t>
    </rPh>
    <rPh sb="4" eb="6">
      <t>セイキュウ</t>
    </rPh>
    <rPh sb="6" eb="7">
      <t>ガク</t>
    </rPh>
    <phoneticPr fontId="1"/>
  </si>
  <si>
    <t>請求書枚数</t>
    <rPh sb="0" eb="3">
      <t>セイキュウショ</t>
    </rPh>
    <rPh sb="3" eb="5">
      <t>マイスウ</t>
    </rPh>
    <phoneticPr fontId="1"/>
  </si>
  <si>
    <t>枚</t>
    <rPh sb="0" eb="1">
      <t>マイ</t>
    </rPh>
    <phoneticPr fontId="1"/>
  </si>
  <si>
    <t>振込先は新規又は変更時のみご記入下さい。</t>
    <phoneticPr fontId="1"/>
  </si>
  <si>
    <t>支払合計</t>
    <rPh sb="0" eb="2">
      <t>シハライ</t>
    </rPh>
    <rPh sb="2" eb="4">
      <t>ゴウケイ</t>
    </rPh>
    <phoneticPr fontId="1"/>
  </si>
  <si>
    <t>保留金</t>
    <rPh sb="0" eb="2">
      <t>ホリュウ</t>
    </rPh>
    <rPh sb="2" eb="3">
      <t>キン</t>
    </rPh>
    <phoneticPr fontId="1"/>
  </si>
  <si>
    <t>調整・値引額</t>
    <rPh sb="0" eb="2">
      <t>チョウセイ</t>
    </rPh>
    <rPh sb="3" eb="5">
      <t>ネビキ</t>
    </rPh>
    <rPh sb="5" eb="6">
      <t>ガク</t>
    </rPh>
    <phoneticPr fontId="1"/>
  </si>
  <si>
    <t>（提出用）</t>
    <rPh sb="1" eb="4">
      <t>テイシュツヨウ</t>
    </rPh>
    <phoneticPr fontId="1"/>
  </si>
  <si>
    <t>（業者控）</t>
    <rPh sb="1" eb="3">
      <t>ギョウシャ</t>
    </rPh>
    <rPh sb="3" eb="4">
      <t>ヒカ</t>
    </rPh>
    <phoneticPr fontId="1"/>
  </si>
  <si>
    <t>FAX</t>
    <phoneticPr fontId="1"/>
  </si>
  <si>
    <t>社　名</t>
    <rPh sb="0" eb="1">
      <t>シャ</t>
    </rPh>
    <rPh sb="2" eb="3">
      <t>メイ</t>
    </rPh>
    <phoneticPr fontId="1"/>
  </si>
  <si>
    <t>・請求内訳が当請求書に書ききれない場合は、B欄に「別紙明細の通り」と記載して貴社明細書を添付して下さい。</t>
    <rPh sb="22" eb="23">
      <t>ラン</t>
    </rPh>
    <rPh sb="38" eb="40">
      <t>キシャ</t>
    </rPh>
    <rPh sb="40" eb="43">
      <t>メイサイショ</t>
    </rPh>
    <phoneticPr fontId="1"/>
  </si>
  <si>
    <t>式</t>
  </si>
  <si>
    <t>免税事業者</t>
  </si>
  <si>
    <t>－</t>
  </si>
  <si>
    <t>－</t>
    <phoneticPr fontId="1"/>
  </si>
  <si>
    <t>安全
協力費</t>
    <rPh sb="0" eb="2">
      <t>アンゼン</t>
    </rPh>
    <rPh sb="3" eb="6">
      <t>キョウリョクヒ</t>
    </rPh>
    <phoneticPr fontId="1"/>
  </si>
  <si>
    <t>Tel</t>
    <phoneticPr fontId="1"/>
  </si>
  <si>
    <t>支店名</t>
    <rPh sb="0" eb="3">
      <t>シテンメイ</t>
    </rPh>
    <phoneticPr fontId="1"/>
  </si>
  <si>
    <t>株式会社 川見建設　御中</t>
    <rPh sb="0" eb="4">
      <t>カブシキガイシャ</t>
    </rPh>
    <rPh sb="5" eb="7">
      <t>カワミ</t>
    </rPh>
    <rPh sb="7" eb="9">
      <t>ケンセツ</t>
    </rPh>
    <phoneticPr fontId="1"/>
  </si>
  <si>
    <t>①契約金額</t>
    <rPh sb="1" eb="2">
      <t>チギリ</t>
    </rPh>
    <rPh sb="2" eb="3">
      <t>ヤク</t>
    </rPh>
    <rPh sb="3" eb="4">
      <t>キン</t>
    </rPh>
    <rPh sb="4" eb="5">
      <t>ガク</t>
    </rPh>
    <phoneticPr fontId="1"/>
  </si>
  <si>
    <t>請求日</t>
    <phoneticPr fontId="1"/>
  </si>
  <si>
    <t>(</t>
    <phoneticPr fontId="1"/>
  </si>
  <si>
    <t>）</t>
    <phoneticPr fontId="1"/>
  </si>
  <si>
    <t>月分</t>
    <phoneticPr fontId="1"/>
  </si>
  <si>
    <t>株式会社　川見建設　御中</t>
    <phoneticPr fontId="1"/>
  </si>
  <si>
    <t>Ａ欄</t>
    <phoneticPr fontId="1"/>
  </si>
  <si>
    <t>印</t>
    <phoneticPr fontId="1"/>
  </si>
  <si>
    <t>12</t>
    <phoneticPr fontId="1"/>
  </si>
  <si>
    <t>20</t>
    <phoneticPr fontId="1"/>
  </si>
  <si>
    <t>小計</t>
    <phoneticPr fontId="1"/>
  </si>
  <si>
    <t>消費税</t>
    <phoneticPr fontId="1"/>
  </si>
  <si>
    <t>合計</t>
    <phoneticPr fontId="1"/>
  </si>
  <si>
    <t>請求日</t>
    <phoneticPr fontId="1"/>
  </si>
  <si>
    <t>%</t>
    <phoneticPr fontId="1"/>
  </si>
  <si>
    <t>1</t>
    <phoneticPr fontId="1"/>
  </si>
  <si>
    <t>インボイス制度対応に伴い、消費税率の違うものは分けて請求書の作成をお願いします。</t>
    <phoneticPr fontId="1"/>
  </si>
  <si>
    <t>今月支払金額</t>
    <rPh sb="0" eb="2">
      <t>コンゲツ</t>
    </rPh>
    <rPh sb="2" eb="4">
      <t>シハライ</t>
    </rPh>
    <rPh sb="4" eb="6">
      <t>キンガク</t>
    </rPh>
    <phoneticPr fontId="1"/>
  </si>
  <si>
    <t>③今月請求金額</t>
    <rPh sb="1" eb="2">
      <t>イマ</t>
    </rPh>
    <rPh sb="2" eb="3">
      <t>ツキ</t>
    </rPh>
    <rPh sb="3" eb="5">
      <t>セイキュウ</t>
    </rPh>
    <rPh sb="5" eb="7">
      <t>キンガク</t>
    </rPh>
    <phoneticPr fontId="1"/>
  </si>
  <si>
    <t>￥</t>
    <phoneticPr fontId="1"/>
  </si>
  <si>
    <t>住　　所</t>
    <rPh sb="0" eb="1">
      <t>ジュウ</t>
    </rPh>
    <rPh sb="3" eb="4">
      <t>ショ</t>
    </rPh>
    <phoneticPr fontId="1"/>
  </si>
  <si>
    <t>00291658</t>
    <phoneticPr fontId="1"/>
  </si>
  <si>
    <t>但馬信用金庫</t>
    <rPh sb="0" eb="2">
      <t>タジマ</t>
    </rPh>
    <rPh sb="2" eb="4">
      <t>シンヨウ</t>
    </rPh>
    <rPh sb="4" eb="6">
      <t>キンコ</t>
    </rPh>
    <phoneticPr fontId="1"/>
  </si>
  <si>
    <t>出石支店</t>
    <rPh sb="0" eb="2">
      <t>イズシ</t>
    </rPh>
    <rPh sb="2" eb="4">
      <t>シテン</t>
    </rPh>
    <phoneticPr fontId="1"/>
  </si>
  <si>
    <t>④前回保留金額</t>
    <rPh sb="1" eb="3">
      <t>ゼンカイ</t>
    </rPh>
    <rPh sb="3" eb="5">
      <t>ホリュウ</t>
    </rPh>
    <rPh sb="6" eb="7">
      <t>ガク</t>
    </rPh>
    <phoneticPr fontId="1"/>
  </si>
  <si>
    <t>代表者名</t>
    <rPh sb="0" eb="3">
      <t>ダイヒョウシャ</t>
    </rPh>
    <rPh sb="3" eb="4">
      <t>メイ</t>
    </rPh>
    <phoneticPr fontId="1"/>
  </si>
  <si>
    <t>印</t>
    <rPh sb="0" eb="1">
      <t>イン</t>
    </rPh>
    <phoneticPr fontId="1"/>
  </si>
  <si>
    <t>代表者名</t>
    <phoneticPr fontId="1"/>
  </si>
  <si>
    <t>会社名</t>
    <rPh sb="0" eb="2">
      <t>カイシャ</t>
    </rPh>
    <rPh sb="2" eb="3">
      <t>メイ</t>
    </rPh>
    <phoneticPr fontId="1"/>
  </si>
  <si>
    <t>部長</t>
    <rPh sb="0" eb="2">
      <t>ブチョウ</t>
    </rPh>
    <phoneticPr fontId="1"/>
  </si>
  <si>
    <t>常務</t>
    <rPh sb="0" eb="2">
      <t>ジョウム</t>
    </rPh>
    <phoneticPr fontId="1"/>
  </si>
  <si>
    <t>B欄：今月請求内訳</t>
    <rPh sb="1" eb="2">
      <t>ラン</t>
    </rPh>
    <rPh sb="3" eb="5">
      <t>コンゲツ</t>
    </rPh>
    <rPh sb="5" eb="7">
      <t>セイキュウ</t>
    </rPh>
    <rPh sb="7" eb="9">
      <t>ウチワケ</t>
    </rPh>
    <phoneticPr fontId="1"/>
  </si>
  <si>
    <r>
      <t>⑤合計請求額</t>
    </r>
    <r>
      <rPr>
        <sz val="10"/>
        <rFont val="ＭＳ 明朝"/>
        <family val="1"/>
        <charset val="128"/>
      </rPr>
      <t>③+④</t>
    </r>
    <rPh sb="1" eb="3">
      <t>ゴウケイ</t>
    </rPh>
    <rPh sb="3" eb="5">
      <t>セイキュウ</t>
    </rPh>
    <rPh sb="5" eb="6">
      <t>ガク</t>
    </rPh>
    <phoneticPr fontId="1"/>
  </si>
  <si>
    <r>
      <t>⑥残高</t>
    </r>
    <r>
      <rPr>
        <sz val="10"/>
        <rFont val="ＭＳ 明朝"/>
        <family val="1"/>
        <charset val="128"/>
      </rPr>
      <t>①-②-⑤</t>
    </r>
    <rPh sb="1" eb="3">
      <t>ザンダカ</t>
    </rPh>
    <phoneticPr fontId="1"/>
  </si>
  <si>
    <t>色のついた箇所を入力してください</t>
    <rPh sb="0" eb="1">
      <t>イロ</t>
    </rPh>
    <rPh sb="5" eb="7">
      <t>カショ</t>
    </rPh>
    <rPh sb="8" eb="10">
      <t>ニュウリョク</t>
    </rPh>
    <phoneticPr fontId="1"/>
  </si>
  <si>
    <t>・契約工事と未契約工事（追加・変更を含む）は、分けて請求書を作成して下さい。</t>
    <rPh sb="1" eb="3">
      <t>ケイヤク</t>
    </rPh>
    <rPh sb="3" eb="5">
      <t>コウジ</t>
    </rPh>
    <rPh sb="6" eb="7">
      <t>ミ</t>
    </rPh>
    <rPh sb="7" eb="9">
      <t>ケイヤク</t>
    </rPh>
    <rPh sb="9" eb="11">
      <t>コウジ</t>
    </rPh>
    <rPh sb="12" eb="14">
      <t>ツイカ</t>
    </rPh>
    <rPh sb="15" eb="17">
      <t>ヘンコウ</t>
    </rPh>
    <rPh sb="18" eb="19">
      <t>フク</t>
    </rPh>
    <rPh sb="23" eb="24">
      <t>ワ</t>
    </rPh>
    <rPh sb="26" eb="29">
      <t>セイキュウショ</t>
    </rPh>
    <rPh sb="30" eb="32">
      <t>サクセイ</t>
    </rPh>
    <phoneticPr fontId="1"/>
  </si>
  <si>
    <t>ｺﾝｸﾘｰﾄ打設</t>
    <rPh sb="6" eb="8">
      <t>ダセツ</t>
    </rPh>
    <phoneticPr fontId="1"/>
  </si>
  <si>
    <t>人</t>
    <rPh sb="0" eb="1">
      <t>ニン</t>
    </rPh>
    <phoneticPr fontId="1"/>
  </si>
  <si>
    <t>・契約工事（注文書を取交した工事）については、A欄、Ｂ欄すべて記入して下さい。</t>
    <phoneticPr fontId="1"/>
  </si>
  <si>
    <t>消費税</t>
    <rPh sb="0" eb="3">
      <t>ショウヒゼイ</t>
    </rPh>
    <phoneticPr fontId="1"/>
  </si>
  <si>
    <t>出石建設株式会社</t>
    <rPh sb="0" eb="2">
      <t>イズシ</t>
    </rPh>
    <rPh sb="2" eb="4">
      <t>ケンセツ</t>
    </rPh>
    <rPh sb="4" eb="8">
      <t>カブシキガイシャ</t>
    </rPh>
    <phoneticPr fontId="1"/>
  </si>
  <si>
    <t>兵庫県豊岡市出石町町分200番地</t>
    <rPh sb="0" eb="9">
      <t>イズシ</t>
    </rPh>
    <rPh sb="9" eb="11">
      <t>マチブン</t>
    </rPh>
    <rPh sb="14" eb="16">
      <t>バンチ</t>
    </rPh>
    <phoneticPr fontId="1"/>
  </si>
  <si>
    <t>代表取締役　出石　太郎</t>
    <rPh sb="0" eb="2">
      <t>ダイヒョウ</t>
    </rPh>
    <rPh sb="2" eb="5">
      <t>トリシマリヤク</t>
    </rPh>
    <rPh sb="6" eb="8">
      <t>イズシ</t>
    </rPh>
    <rPh sb="9" eb="11">
      <t>タロウ</t>
    </rPh>
    <phoneticPr fontId="1"/>
  </si>
  <si>
    <t>％</t>
    <phoneticPr fontId="1"/>
  </si>
  <si>
    <t>前回迄累計請求額</t>
    <rPh sb="0" eb="2">
      <t>ゼンカイ</t>
    </rPh>
    <rPh sb="2" eb="3">
      <t>マデ</t>
    </rPh>
    <rPh sb="3" eb="5">
      <t>ルイケイ</t>
    </rPh>
    <rPh sb="5" eb="7">
      <t>セイキュウ</t>
    </rPh>
    <rPh sb="7" eb="8">
      <t>ガク</t>
    </rPh>
    <phoneticPr fontId="22"/>
  </si>
  <si>
    <t>今回請求額</t>
    <rPh sb="0" eb="2">
      <t>コンカイ</t>
    </rPh>
    <rPh sb="2" eb="4">
      <t>セイキュウ</t>
    </rPh>
    <rPh sb="4" eb="5">
      <t>ガク</t>
    </rPh>
    <phoneticPr fontId="22"/>
  </si>
  <si>
    <t>消費税</t>
    <rPh sb="0" eb="3">
      <t>ショウヒゼイ</t>
    </rPh>
    <phoneticPr fontId="22"/>
  </si>
  <si>
    <t>（消費税小数点）</t>
    <rPh sb="1" eb="4">
      <t>ショウヒゼイ</t>
    </rPh>
    <rPh sb="4" eb="7">
      <t>ショウスウテン</t>
    </rPh>
    <phoneticPr fontId="22"/>
  </si>
  <si>
    <t>税込請求額</t>
    <rPh sb="0" eb="2">
      <t>ゼイコミ</t>
    </rPh>
    <rPh sb="2" eb="4">
      <t>セイキュウ</t>
    </rPh>
    <rPh sb="4" eb="5">
      <t>ガク</t>
    </rPh>
    <phoneticPr fontId="22"/>
  </si>
  <si>
    <t>今回迄累計税抜金額×税率</t>
    <rPh sb="0" eb="2">
      <t>コンカイ</t>
    </rPh>
    <rPh sb="2" eb="3">
      <t>マデ</t>
    </rPh>
    <rPh sb="3" eb="5">
      <t>ルイケイ</t>
    </rPh>
    <rPh sb="5" eb="7">
      <t>ゼイヌキ</t>
    </rPh>
    <rPh sb="7" eb="8">
      <t>キン</t>
    </rPh>
    <rPh sb="8" eb="9">
      <t>ガク</t>
    </rPh>
    <rPh sb="10" eb="12">
      <t>ゼイリツ</t>
    </rPh>
    <phoneticPr fontId="22"/>
  </si>
  <si>
    <t>前回迄累計請求金額（税込）
＋今回税抜請求金額×税率</t>
    <rPh sb="0" eb="2">
      <t>ゼンカイ</t>
    </rPh>
    <rPh sb="2" eb="3">
      <t>マデ</t>
    </rPh>
    <rPh sb="3" eb="5">
      <t>ルイケイ</t>
    </rPh>
    <rPh sb="5" eb="7">
      <t>セイキュウ</t>
    </rPh>
    <rPh sb="7" eb="9">
      <t>キンガク</t>
    </rPh>
    <rPh sb="10" eb="12">
      <t>ゼイコミ</t>
    </rPh>
    <rPh sb="15" eb="17">
      <t>コンカイ</t>
    </rPh>
    <rPh sb="17" eb="19">
      <t>ゼイヌキ</t>
    </rPh>
    <rPh sb="19" eb="21">
      <t>セイキュウ</t>
    </rPh>
    <rPh sb="21" eb="23">
      <t>キンガク</t>
    </rPh>
    <rPh sb="24" eb="26">
      <t>ゼイリツ</t>
    </rPh>
    <phoneticPr fontId="22"/>
  </si>
  <si>
    <t>税抜請求額</t>
    <rPh sb="0" eb="2">
      <t>ゼイヌキ</t>
    </rPh>
    <phoneticPr fontId="22"/>
  </si>
  <si>
    <t>（提出用）</t>
    <phoneticPr fontId="1"/>
  </si>
  <si>
    <t>兵庫県豊岡市出石町町分200番地</t>
    <phoneticPr fontId="1"/>
  </si>
  <si>
    <t>出石建設株式会社</t>
    <phoneticPr fontId="1"/>
  </si>
  <si>
    <t>代表取締役　出石　太郎</t>
    <phoneticPr fontId="1"/>
  </si>
  <si>
    <t>0796</t>
    <phoneticPr fontId="1"/>
  </si>
  <si>
    <t>0235</t>
    <phoneticPr fontId="1"/>
  </si>
  <si>
    <t>0236</t>
    <phoneticPr fontId="1"/>
  </si>
  <si>
    <t>21</t>
    <phoneticPr fontId="1"/>
  </si>
  <si>
    <t>2356536532232</t>
    <phoneticPr fontId="1"/>
  </si>
  <si>
    <t>12月分出来高</t>
    <rPh sb="3" eb="4">
      <t>ブン</t>
    </rPh>
    <phoneticPr fontId="1"/>
  </si>
  <si>
    <t>回数</t>
    <rPh sb="0" eb="2">
      <t>カイスウカズ</t>
    </rPh>
    <phoneticPr fontId="1"/>
  </si>
  <si>
    <t>前回迄累計請求額</t>
    <phoneticPr fontId="1"/>
  </si>
  <si>
    <t>税込請求額</t>
    <rPh sb="0" eb="2">
      <t>ゼイコ</t>
    </rPh>
    <rPh sb="2" eb="4">
      <t>セイキュウ</t>
    </rPh>
    <rPh sb="4" eb="5">
      <t>ガク</t>
    </rPh>
    <phoneticPr fontId="1"/>
  </si>
  <si>
    <t>税抜請求額</t>
    <rPh sb="2" eb="4">
      <t>セイキュウ</t>
    </rPh>
    <rPh sb="4" eb="5">
      <t>ガク</t>
    </rPh>
    <phoneticPr fontId="1"/>
  </si>
  <si>
    <t>今回税抜請求金額に税率をかけて端数切捨てとした請求金額（税込）と、累計にて算出した請求金額（税込）が一致しない場合がありますので、必ず下表にて請求金額（税込）を確認し、必要があれば修正してください。</t>
    <rPh sb="68" eb="69">
      <t>ヒョウ</t>
    </rPh>
    <phoneticPr fontId="1"/>
  </si>
  <si>
    <t>相殺内訳</t>
    <rPh sb="0" eb="2">
      <t>ソウサイ</t>
    </rPh>
    <rPh sb="2" eb="4">
      <t>ウチワケ</t>
    </rPh>
    <phoneticPr fontId="4"/>
  </si>
  <si>
    <t>相殺金額(税込）</t>
    <rPh sb="0" eb="2">
      <t>ソウサイ</t>
    </rPh>
    <rPh sb="2" eb="4">
      <t>キンガク</t>
    </rPh>
    <rPh sb="5" eb="7">
      <t>ゼイコミ</t>
    </rPh>
    <phoneticPr fontId="1"/>
  </si>
  <si>
    <t>担当者</t>
    <rPh sb="0" eb="2">
      <t>タントウ</t>
    </rPh>
    <rPh sb="2" eb="3">
      <t>シャ</t>
    </rPh>
    <phoneticPr fontId="1"/>
  </si>
  <si>
    <t>備考：契約内容等</t>
    <rPh sb="0" eb="2">
      <t>ビコウ</t>
    </rPh>
    <rPh sb="3" eb="5">
      <t>ケイヤク</t>
    </rPh>
    <rPh sb="5" eb="7">
      <t>ナイヨウ</t>
    </rPh>
    <rPh sb="7" eb="8">
      <t>トウ</t>
    </rPh>
    <phoneticPr fontId="1"/>
  </si>
  <si>
    <t>②前回迄入金額</t>
    <rPh sb="1" eb="2">
      <t>マエ</t>
    </rPh>
    <rPh sb="2" eb="3">
      <t>カイ</t>
    </rPh>
    <rPh sb="3" eb="4">
      <t>マデ</t>
    </rPh>
    <rPh sb="4" eb="6">
      <t>ニュウキン</t>
    </rPh>
    <rPh sb="6" eb="7">
      <t>ガク</t>
    </rPh>
    <phoneticPr fontId="1"/>
  </si>
  <si>
    <t>工事名</t>
    <rPh sb="0" eb="2">
      <t>コウジ</t>
    </rPh>
    <rPh sb="2" eb="3">
      <t>メイ</t>
    </rPh>
    <phoneticPr fontId="1"/>
  </si>
  <si>
    <t>T</t>
    <phoneticPr fontId="1"/>
  </si>
  <si>
    <t>出石建設（株）</t>
    <rPh sb="0" eb="7">
      <t>カワミケンセツ</t>
    </rPh>
    <phoneticPr fontId="1"/>
  </si>
  <si>
    <t>砕石A</t>
    <rPh sb="0" eb="2">
      <t>サイセキ</t>
    </rPh>
    <phoneticPr fontId="1"/>
  </si>
  <si>
    <t>㎥</t>
    <phoneticPr fontId="1"/>
  </si>
  <si>
    <r>
      <t>請求金額</t>
    </r>
    <r>
      <rPr>
        <sz val="10"/>
        <rFont val="ＭＳ 明朝"/>
        <family val="1"/>
        <charset val="128"/>
      </rPr>
      <t>（税込）</t>
    </r>
    <rPh sb="0" eb="2">
      <t>セイキュウ</t>
    </rPh>
    <rPh sb="2" eb="4">
      <t>キンガク</t>
    </rPh>
    <rPh sb="5" eb="7">
      <t>ゼイコミ</t>
    </rPh>
    <phoneticPr fontId="1"/>
  </si>
  <si>
    <t>（税込）</t>
    <rPh sb="1" eb="3">
      <t>ゼイコミ</t>
    </rPh>
    <phoneticPr fontId="1"/>
  </si>
  <si>
    <t>2ｔﾀﾞﾝﾌﾟ</t>
    <phoneticPr fontId="1"/>
  </si>
  <si>
    <t>15</t>
    <phoneticPr fontId="1"/>
  </si>
  <si>
    <t>振込</t>
    <phoneticPr fontId="1"/>
  </si>
  <si>
    <t>小切手</t>
    <phoneticPr fontId="1"/>
  </si>
  <si>
    <t>【川見建設使用欄】</t>
    <rPh sb="1" eb="3">
      <t>カワミ</t>
    </rPh>
    <rPh sb="3" eb="5">
      <t>ケンセツ</t>
    </rPh>
    <rPh sb="5" eb="7">
      <t>シヨウ</t>
    </rPh>
    <rPh sb="7" eb="8">
      <t>ラン</t>
    </rPh>
    <phoneticPr fontId="1"/>
  </si>
  <si>
    <t>ｲｽﾞｼｹﾝｾﾂ(ｶ</t>
    <phoneticPr fontId="1"/>
  </si>
  <si>
    <t>1253658965412</t>
    <phoneticPr fontId="1"/>
  </si>
  <si>
    <t>・請求書は、工事別に作成して下さい。</t>
    <rPh sb="6" eb="8">
      <t>コウジ</t>
    </rPh>
    <phoneticPr fontId="1"/>
  </si>
  <si>
    <t>出石城耐震補強工事</t>
    <rPh sb="0" eb="2">
      <t>イズシ</t>
    </rPh>
    <rPh sb="2" eb="3">
      <t>シロ</t>
    </rPh>
    <rPh sb="3" eb="5">
      <t>タイシン</t>
    </rPh>
    <rPh sb="5" eb="7">
      <t>ホキョウ</t>
    </rPh>
    <rPh sb="7" eb="9">
      <t>コウジ</t>
    </rPh>
    <phoneticPr fontId="1"/>
  </si>
  <si>
    <t>出石城耐震補強工事</t>
    <rPh sb="0" eb="2">
      <t>イズシ</t>
    </rPh>
    <rPh sb="2" eb="3">
      <t>ジョウ</t>
    </rPh>
    <rPh sb="3" eb="5">
      <t>タイシン</t>
    </rPh>
    <rPh sb="5" eb="7">
      <t>ホキョウ</t>
    </rPh>
    <rPh sb="7" eb="9">
      <t>コウジ</t>
    </rPh>
    <phoneticPr fontId="1"/>
  </si>
  <si>
    <t>・保留金のみで、当月の請求がない場合も請求書(合計表)、請求書を再度提出して下さい。</t>
    <rPh sb="1" eb="3">
      <t>ホリュウ</t>
    </rPh>
    <rPh sb="3" eb="4">
      <t>キン</t>
    </rPh>
    <rPh sb="8" eb="10">
      <t>トウゲツ</t>
    </rPh>
    <rPh sb="11" eb="13">
      <t>セイキュウ</t>
    </rPh>
    <rPh sb="16" eb="18">
      <t>バアイ</t>
    </rPh>
    <rPh sb="19" eb="22">
      <t>セイキュウショ</t>
    </rPh>
    <rPh sb="23" eb="25">
      <t>ゴウケイ</t>
    </rPh>
    <rPh sb="25" eb="26">
      <t>ヒョウ</t>
    </rPh>
    <rPh sb="28" eb="31">
      <t>セイキュウショ</t>
    </rPh>
    <rPh sb="34" eb="36">
      <t>テイシュツ</t>
    </rPh>
    <rPh sb="38" eb="39">
      <t>クダ</t>
    </rPh>
    <phoneticPr fontId="1"/>
  </si>
  <si>
    <t>前回保留金額①</t>
  </si>
  <si>
    <t>今月請求金額②</t>
    <rPh sb="0" eb="2">
      <t>コンゲツ</t>
    </rPh>
    <rPh sb="2" eb="4">
      <t>セイキュウ</t>
    </rPh>
    <rPh sb="4" eb="6">
      <t>キンガク</t>
    </rPh>
    <phoneticPr fontId="1"/>
  </si>
  <si>
    <t>・未契約工事についてはA欄(今月請求額、合計請求額)及びB欄を記入して下さい。</t>
    <rPh sb="12" eb="13">
      <t>ラン</t>
    </rPh>
    <phoneticPr fontId="1"/>
  </si>
  <si>
    <t>・請求書(合計表)には、前回の保留金額と当月の請求金額の合計を記入してください。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</si>
  <si>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全て入力</t>
    <rPh sb="0" eb="1">
      <t>スベ</t>
    </rPh>
    <rPh sb="2" eb="4">
      <t>ニュウリョク</t>
    </rPh>
    <phoneticPr fontId="1"/>
  </si>
  <si>
    <t>消費税不一致の場合入力</t>
    <rPh sb="0" eb="3">
      <t>ショウヒゼイ</t>
    </rPh>
    <rPh sb="3" eb="6">
      <t>フイッチ</t>
    </rPh>
    <rPh sb="7" eb="9">
      <t>バアイ</t>
    </rPh>
    <rPh sb="9" eb="11">
      <t>ニュウリョク</t>
    </rPh>
    <phoneticPr fontId="1"/>
  </si>
  <si>
    <t>前回保留金額①</t>
    <phoneticPr fontId="1"/>
  </si>
  <si>
    <t>合計請求金額　①+②</t>
    <rPh sb="0" eb="2">
      <t>ゴウケイ</t>
    </rPh>
    <rPh sb="2" eb="4">
      <t>セイキュウ</t>
    </rPh>
    <rPh sb="4" eb="5">
      <t>キン</t>
    </rPh>
    <rPh sb="5" eb="6">
      <t>ガク</t>
    </rPh>
    <phoneticPr fontId="1"/>
  </si>
  <si>
    <t>合計請求金額</t>
    <rPh sb="0" eb="2">
      <t>ゴウケイ</t>
    </rPh>
    <rPh sb="2" eb="4">
      <t>セイキュウ</t>
    </rPh>
    <phoneticPr fontId="1"/>
  </si>
  <si>
    <t>前回保留金額①</t>
    <phoneticPr fontId="1"/>
  </si>
  <si>
    <t>合計請求金額　①+②</t>
    <rPh sb="0" eb="2">
      <t>ゴウケイ</t>
    </rPh>
    <rPh sb="2" eb="4">
      <t>セイキュウ</t>
    </rPh>
    <rPh sb="4" eb="6">
      <t>キンガク</t>
    </rPh>
    <phoneticPr fontId="1"/>
  </si>
  <si>
    <t>今月保留金額</t>
    <rPh sb="0" eb="2">
      <t>コンゲツ</t>
    </rPh>
    <rPh sb="2" eb="4">
      <t>ホリュウ</t>
    </rPh>
    <rPh sb="4" eb="6">
      <t>キンガク</t>
    </rPh>
    <phoneticPr fontId="1"/>
  </si>
  <si>
    <t>請求書シートを増やす場合は請求（10）シートをコピーしてご使用ください
参考
Ctrlキーを押しながらシートをドラッグ</t>
    <rPh sb="0" eb="3">
      <t>セイキュウショ</t>
    </rPh>
    <rPh sb="7" eb="8">
      <t>フ</t>
    </rPh>
    <rPh sb="10" eb="12">
      <t>バアイ</t>
    </rPh>
    <rPh sb="13" eb="15">
      <t>セイキュウ</t>
    </rPh>
    <rPh sb="29" eb="31">
      <t>シヨウ</t>
    </rPh>
    <phoneticPr fontId="1"/>
  </si>
  <si>
    <t>・請求書(合計表)には、前回の保留金額と当月の請求金額の合計を記入して下さい。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</si>
  <si>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当座</t>
    <phoneticPr fontId="1"/>
  </si>
  <si>
    <t>普通</t>
    <rPh sb="0" eb="2">
      <t>フツウ</t>
    </rPh>
    <phoneticPr fontId="3"/>
  </si>
  <si>
    <t>・支払日は翌月25日です。（土、日、祝日の場合は翌営業日）</t>
    <rPh sb="25" eb="27">
      <t>エイギョウ</t>
    </rPh>
    <phoneticPr fontId="1"/>
  </si>
  <si>
    <t>・毎月25日締めで作成し、月末本社必着で提出して下さい。締め切りを過ぎて到着した場合は、翌月分として処理させて頂きます。</t>
    <rPh sb="1" eb="3">
      <t>マイツキ</t>
    </rPh>
    <rPh sb="5" eb="6">
      <t>ニチ</t>
    </rPh>
    <rPh sb="6" eb="7">
      <t>シ</t>
    </rPh>
    <rPh sb="9" eb="11">
      <t>サクセイ</t>
    </rPh>
    <rPh sb="13" eb="15">
      <t>ゲツマツ</t>
    </rPh>
    <rPh sb="15" eb="17">
      <t>ホンシャ</t>
    </rPh>
    <rPh sb="17" eb="19">
      <t>ヒッチャク</t>
    </rPh>
    <rPh sb="20" eb="22">
      <t>テイシュツ</t>
    </rPh>
    <rPh sb="24" eb="25">
      <t>クダ</t>
    </rPh>
    <phoneticPr fontId="1"/>
  </si>
  <si>
    <t>工事No</t>
    <rPh sb="0" eb="2">
      <t>コウジ</t>
    </rPh>
    <phoneticPr fontId="1"/>
  </si>
  <si>
    <t>5901000033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</si>
</sst>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Red]\-#,##0.0"/>
    <numFmt numFmtId="177" formatCode="#,##0_);[Red]\(#,##0\)"/>
    <numFmt numFmtId="178" formatCode="&quot;¥&quot;#,##0.\-"/>
    <numFmt numFmtId="179" formatCode="0_ "/>
    <numFmt numFmtId="180" formatCode="#,###"/>
    <numFmt numFmtId="181" formatCode="#"/>
    <numFmt numFmtId="182" formatCode="&quot;¥&quot;#,###"/>
    <numFmt numFmtId="183" formatCode="###\ ###\ ###\ ###\ ;&quot;△&quot;###\ ###\ ###\ ###\ "/>
  </numFmts>
  <fonts count="3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6"/>
      <name val="游ゴシック"/>
      <family val="3"/>
      <charset val="128"/>
    </font>
    <font>
      <sz val="11"/>
      <name val="ＭＳ 明朝"/>
      <family val="1"/>
      <charset val="128"/>
    </font>
    <font>
      <sz val="10"/>
      <name val="ＭＳ 明朝"/>
      <family val="1"/>
      <charset val="128"/>
    </font>
    <font>
      <sz val="10"/>
      <color theme="1"/>
      <name val="ＭＳ 明朝"/>
      <family val="1"/>
      <charset val="128"/>
    </font>
    <font>
      <sz val="11"/>
      <name val="ＭＳ Ｐゴシック"/>
      <family val="3"/>
      <charset val="128"/>
    </font>
    <font>
      <b/>
      <sz val="9"/>
      <color indexed="81"/>
      <name val="MS P ゴシック"/>
      <family val="3"/>
      <charset val="128"/>
    </font>
    <font>
      <sz val="14"/>
      <name val="ＭＳ 明朝"/>
      <family val="1"/>
      <charset val="128"/>
    </font>
    <font>
      <sz val="9"/>
      <color theme="1"/>
      <name val="ＭＳ 明朝"/>
      <family val="1"/>
      <charset val="128"/>
    </font>
    <font>
      <b/>
      <sz val="20"/>
      <name val="ＭＳ 明朝"/>
      <family val="1"/>
      <charset val="128"/>
    </font>
    <font>
      <u/>
      <sz val="20"/>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theme="1"/>
      <name val="ＭＳ 明朝"/>
      <family val="1"/>
      <charset val="128"/>
    </font>
    <font>
      <sz val="16"/>
      <name val="ＭＳ 明朝"/>
      <family val="1"/>
      <charset val="128"/>
    </font>
    <font>
      <sz val="9"/>
      <color indexed="81"/>
      <name val="MS P ゴシック"/>
      <family val="3"/>
      <charset val="128"/>
    </font>
    <font>
      <b/>
      <sz val="11"/>
      <color rgb="FFFF0000"/>
      <name val="ＭＳ 明朝"/>
      <family val="1"/>
      <charset val="128"/>
    </font>
    <font>
      <sz val="11"/>
      <color rgb="FF000000"/>
      <name val="ＭＳ 明朝"/>
      <family val="1"/>
      <charset val="128"/>
    </font>
    <font>
      <sz val="6"/>
      <name val="ＭＳ Ｐゴシック"/>
      <family val="2"/>
      <charset val="128"/>
    </font>
    <font>
      <sz val="14"/>
      <color rgb="FFFF0000"/>
      <name val="ＭＳ 明朝"/>
      <family val="1"/>
      <charset val="128"/>
    </font>
    <font>
      <sz val="12"/>
      <color theme="1"/>
      <name val="ＭＳ 明朝"/>
      <family val="1"/>
      <charset val="128"/>
    </font>
    <font>
      <b/>
      <sz val="20"/>
      <color theme="1"/>
      <name val="ＭＳ 明朝"/>
      <family val="1"/>
      <charset val="128"/>
    </font>
    <font>
      <b/>
      <sz val="18"/>
      <color theme="1"/>
      <name val="ＭＳ 明朝"/>
      <family val="1"/>
      <charset val="128"/>
    </font>
    <font>
      <sz val="16"/>
      <color rgb="FF000000"/>
      <name val="ＭＳ 明朝"/>
      <family val="1"/>
      <charset val="128"/>
    </font>
    <font>
      <b/>
      <sz val="12"/>
      <color theme="1"/>
      <name val="ＭＳ 明朝"/>
      <family val="1"/>
      <charset val="128"/>
    </font>
    <font>
      <sz val="14"/>
      <color theme="1"/>
      <name val="ＭＳ 明朝"/>
      <family val="1"/>
      <charset val="128"/>
    </font>
    <font>
      <b/>
      <sz val="10"/>
      <color rgb="FFFF0000"/>
      <name val="ＭＳ ゴシック"/>
      <family val="3"/>
      <charset val="128"/>
    </font>
    <font>
      <b/>
      <sz val="10"/>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rgb="FFDDDDDD"/>
      </patternFill>
    </fill>
    <fill>
      <patternFill patternType="solid">
        <fgColor theme="7"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style="hair">
        <color auto="1"/>
      </bottom>
      <diagonal/>
    </border>
    <border>
      <left/>
      <right/>
      <top/>
      <bottom style="dotted">
        <color indexed="64"/>
      </bottom>
      <diagonal/>
    </border>
    <border>
      <left/>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hair">
        <color auto="1"/>
      </right>
      <top style="hair">
        <color auto="1"/>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dashDotDot">
        <color auto="1"/>
      </bottom>
      <diagonal/>
    </border>
    <border>
      <left/>
      <right/>
      <top style="dotted">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8" fillId="0" borderId="0"/>
    <xf numFmtId="38" fontId="3" fillId="0" borderId="0" applyFont="0" applyFill="0" applyBorder="0" applyAlignment="0" applyProtection="0"/>
    <xf numFmtId="9" fontId="2" fillId="0" borderId="0" applyFont="0" applyFill="0" applyBorder="0" applyAlignment="0" applyProtection="0">
      <alignment vertical="center"/>
    </xf>
  </cellStyleXfs>
  <cellXfs count="559">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7" xfId="0" applyFont="1" applyBorder="1" applyAlignment="1">
      <alignment horizontal="left" vertical="center"/>
    </xf>
    <xf numFmtId="0" fontId="12" fillId="0" borderId="7" xfId="0" applyFont="1" applyBorder="1">
      <alignment vertical="center"/>
    </xf>
    <xf numFmtId="0" fontId="13" fillId="0" borderId="0" xfId="0" applyFont="1">
      <alignment vertical="center"/>
    </xf>
    <xf numFmtId="0" fontId="6" fillId="0" borderId="0" xfId="0" applyFont="1" applyAlignment="1"/>
    <xf numFmtId="0" fontId="15" fillId="0" borderId="0" xfId="0" applyFont="1" applyAlignment="1">
      <alignment horizontal="left"/>
    </xf>
    <xf numFmtId="0" fontId="5" fillId="0" borderId="39" xfId="0" applyFont="1" applyBorder="1" applyAlignment="1">
      <alignment horizontal="left" vertical="center"/>
    </xf>
    <xf numFmtId="0" fontId="6" fillId="3" borderId="39" xfId="0" applyFont="1" applyFill="1" applyBorder="1" applyAlignment="1">
      <alignment horizontal="left" vertical="center"/>
    </xf>
    <xf numFmtId="0" fontId="16" fillId="3" borderId="39" xfId="0" applyFont="1" applyFill="1" applyBorder="1" applyAlignment="1">
      <alignment horizontal="left" vertical="center"/>
    </xf>
    <xf numFmtId="0" fontId="17" fillId="0" borderId="0" xfId="0" applyFont="1">
      <alignment vertical="center"/>
    </xf>
    <xf numFmtId="0" fontId="5" fillId="0" borderId="0" xfId="0" applyFont="1" applyAlignment="1">
      <alignment horizontal="left" vertical="center" shrinkToFit="1"/>
    </xf>
    <xf numFmtId="177" fontId="5" fillId="0" borderId="0" xfId="0" applyNumberFormat="1" applyFont="1" applyAlignment="1">
      <alignment vertical="distributed"/>
    </xf>
    <xf numFmtId="177" fontId="5" fillId="0" borderId="0" xfId="0" applyNumberFormat="1" applyFont="1" applyAlignment="1">
      <alignment horizontal="right" vertical="distributed"/>
    </xf>
    <xf numFmtId="0" fontId="5" fillId="0" borderId="39" xfId="0" applyFont="1" applyBorder="1" applyAlignment="1">
      <alignment horizontal="distributed" vertical="center" indent="2"/>
    </xf>
    <xf numFmtId="0" fontId="5" fillId="0" borderId="0" xfId="0" applyFont="1" applyAlignment="1">
      <alignment horizontal="distributed" vertical="center" indent="2"/>
    </xf>
    <xf numFmtId="0" fontId="6" fillId="0" borderId="0" xfId="0" applyFont="1" applyAlignment="1">
      <alignment horizontal="left"/>
    </xf>
    <xf numFmtId="0" fontId="15" fillId="0" borderId="0" xfId="0" applyFont="1" applyAlignment="1">
      <alignment horizontal="left" vertical="center"/>
    </xf>
    <xf numFmtId="49" fontId="5" fillId="0" borderId="0" xfId="0" applyNumberFormat="1" applyFont="1" applyAlignment="1">
      <alignment horizontal="center" vertical="center" shrinkToFit="1"/>
    </xf>
    <xf numFmtId="0" fontId="5" fillId="2" borderId="0" xfId="0" applyFont="1" applyFill="1">
      <alignment vertical="center"/>
    </xf>
    <xf numFmtId="49" fontId="5" fillId="0" borderId="36" xfId="0" applyNumberFormat="1" applyFont="1" applyBorder="1" applyAlignment="1">
      <alignment horizontal="center" shrinkToFit="1"/>
    </xf>
    <xf numFmtId="0" fontId="5" fillId="2" borderId="30" xfId="0" applyFont="1" applyFill="1" applyBorder="1" applyAlignment="1">
      <alignment shrinkToFit="1"/>
    </xf>
    <xf numFmtId="0" fontId="5" fillId="2" borderId="31" xfId="0" applyFont="1" applyFill="1" applyBorder="1" applyAlignment="1">
      <alignment shrinkToFit="1"/>
    </xf>
    <xf numFmtId="49" fontId="5" fillId="0" borderId="34" xfId="0" applyNumberFormat="1" applyFont="1" applyBorder="1" applyAlignment="1">
      <alignment horizontal="center" shrinkToFit="1"/>
    </xf>
    <xf numFmtId="9" fontId="5" fillId="2" borderId="24" xfId="0" applyNumberFormat="1" applyFont="1" applyFill="1" applyBorder="1" applyAlignment="1">
      <alignment shrinkToFit="1"/>
    </xf>
    <xf numFmtId="0" fontId="5" fillId="2" borderId="25" xfId="0" applyFont="1" applyFill="1" applyBorder="1" applyAlignment="1">
      <alignment shrinkToFit="1"/>
    </xf>
    <xf numFmtId="49" fontId="5" fillId="0" borderId="35" xfId="0" applyNumberFormat="1" applyFont="1" applyBorder="1" applyAlignment="1">
      <alignment horizontal="center" shrinkToFit="1"/>
    </xf>
    <xf numFmtId="0" fontId="5" fillId="2" borderId="27" xfId="0" applyFont="1" applyFill="1" applyBorder="1" applyAlignment="1">
      <alignment shrinkToFit="1"/>
    </xf>
    <xf numFmtId="0" fontId="5" fillId="2" borderId="28" xfId="0" applyFont="1" applyFill="1" applyBorder="1" applyAlignment="1">
      <alignment shrinkToFit="1"/>
    </xf>
    <xf numFmtId="0" fontId="6" fillId="0" borderId="11" xfId="0" applyFont="1" applyBorder="1" applyAlignment="1">
      <alignment vertical="center" wrapText="1"/>
    </xf>
    <xf numFmtId="0" fontId="5" fillId="0" borderId="31" xfId="0" applyFont="1" applyBorder="1" applyAlignment="1">
      <alignment shrinkToFit="1"/>
    </xf>
    <xf numFmtId="0" fontId="5" fillId="0" borderId="32" xfId="0" applyFont="1" applyBorder="1" applyAlignment="1">
      <alignment shrinkToFit="1"/>
    </xf>
    <xf numFmtId="0" fontId="5" fillId="0" borderId="25" xfId="0" applyFont="1" applyBorder="1" applyAlignment="1">
      <alignment shrinkToFit="1"/>
    </xf>
    <xf numFmtId="0" fontId="5" fillId="0" borderId="26" xfId="0" applyFont="1" applyBorder="1" applyAlignment="1">
      <alignment shrinkToFit="1"/>
    </xf>
    <xf numFmtId="0" fontId="5" fillId="0" borderId="27" xfId="0" applyFont="1" applyBorder="1" applyAlignment="1">
      <alignment shrinkToFit="1"/>
    </xf>
    <xf numFmtId="0" fontId="5" fillId="0" borderId="28" xfId="0" applyFont="1" applyBorder="1" applyAlignment="1">
      <alignment shrinkToFit="1"/>
    </xf>
    <xf numFmtId="0" fontId="5" fillId="0" borderId="29" xfId="0" applyFont="1" applyBorder="1" applyAlignment="1">
      <alignment shrinkToFit="1"/>
    </xf>
    <xf numFmtId="0" fontId="5" fillId="0" borderId="40" xfId="0" applyFont="1" applyBorder="1">
      <alignment vertical="center"/>
    </xf>
    <xf numFmtId="0" fontId="6" fillId="0" borderId="39" xfId="0" applyFont="1" applyBorder="1" applyAlignment="1">
      <alignment horizontal="left" vertical="center"/>
    </xf>
    <xf numFmtId="0" fontId="16" fillId="0" borderId="39" xfId="0" applyFont="1" applyBorder="1" applyAlignment="1">
      <alignment horizontal="left" vertical="center"/>
    </xf>
    <xf numFmtId="0" fontId="17" fillId="0" borderId="0" xfId="0" applyFont="1" applyAlignment="1">
      <alignment horizontal="center"/>
    </xf>
    <xf numFmtId="0" fontId="15" fillId="0" borderId="0" xfId="0" applyFont="1">
      <alignment vertical="center"/>
    </xf>
    <xf numFmtId="0" fontId="15" fillId="0" borderId="0" xfId="0" applyFont="1" applyAlignment="1">
      <alignment vertical="center" wrapText="1"/>
    </xf>
    <xf numFmtId="0" fontId="21" fillId="0" borderId="0" xfId="0" applyFont="1" applyProtection="1">
      <alignment vertical="center"/>
      <protection locked="0"/>
    </xf>
    <xf numFmtId="38" fontId="23" fillId="0" borderId="0" xfId="1" applyFont="1" applyFill="1" applyBorder="1" applyAlignment="1" applyProtection="1">
      <alignment vertical="center" shrinkToFit="1"/>
      <protection locked="0"/>
    </xf>
    <xf numFmtId="0" fontId="5" fillId="0" borderId="34" xfId="0" applyFont="1" applyBorder="1" applyAlignment="1">
      <alignment horizontal="center" shrinkToFit="1"/>
    </xf>
    <xf numFmtId="0" fontId="5" fillId="0" borderId="35" xfId="0" applyFont="1" applyBorder="1" applyAlignment="1">
      <alignment horizontal="center" shrinkToFit="1"/>
    </xf>
    <xf numFmtId="0" fontId="5" fillId="0" borderId="24" xfId="0" applyFont="1" applyBorder="1" applyAlignment="1">
      <alignment shrinkToFit="1"/>
    </xf>
    <xf numFmtId="180" fontId="5" fillId="0" borderId="33" xfId="0" applyNumberFormat="1" applyFont="1" applyBorder="1" applyAlignment="1">
      <alignment horizontal="center" shrinkToFit="1"/>
    </xf>
    <xf numFmtId="180" fontId="5" fillId="0" borderId="34" xfId="0" applyNumberFormat="1" applyFont="1" applyBorder="1" applyAlignment="1">
      <alignment horizontal="center" shrinkToFit="1"/>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3" fontId="5" fillId="4" borderId="1" xfId="0" applyNumberFormat="1" applyFont="1" applyFill="1" applyBorder="1" applyAlignment="1" applyProtection="1">
      <alignment horizontal="right" vertical="center" shrinkToFit="1"/>
      <protection locked="0"/>
    </xf>
    <xf numFmtId="3" fontId="5" fillId="0" borderId="1" xfId="0" applyNumberFormat="1" applyFont="1" applyBorder="1" applyAlignment="1" applyProtection="1">
      <alignment horizontal="right" vertical="center" shrinkToFit="1"/>
      <protection locked="0"/>
    </xf>
    <xf numFmtId="0" fontId="5" fillId="0" borderId="1" xfId="0" applyFont="1" applyBorder="1" applyAlignment="1" applyProtection="1">
      <alignment horizontal="right" vertical="center"/>
      <protection locked="0"/>
    </xf>
    <xf numFmtId="0" fontId="5" fillId="0" borderId="0" xfId="0" applyFont="1" applyProtection="1">
      <alignment vertical="center"/>
      <protection locked="0"/>
    </xf>
    <xf numFmtId="3" fontId="5" fillId="0" borderId="1" xfId="0" applyNumberFormat="1" applyFont="1" applyBorder="1" applyAlignment="1" applyProtection="1">
      <alignment vertical="center" shrinkToFit="1"/>
      <protection locked="0"/>
    </xf>
    <xf numFmtId="38" fontId="10" fillId="0" borderId="1" xfId="1" applyFont="1" applyFill="1" applyBorder="1" applyAlignment="1" applyProtection="1">
      <alignment vertical="center" shrinkToFit="1"/>
      <protection locked="0"/>
    </xf>
    <xf numFmtId="38" fontId="10" fillId="0" borderId="0" xfId="1" applyFont="1" applyFill="1" applyBorder="1" applyAlignment="1" applyProtection="1">
      <alignment vertical="center" shrinkToFit="1"/>
      <protection locked="0"/>
    </xf>
    <xf numFmtId="3" fontId="5" fillId="0" borderId="0" xfId="0" applyNumberFormat="1" applyFont="1" applyAlignment="1" applyProtection="1">
      <alignment vertical="center" shrinkToFit="1"/>
      <protection locked="0"/>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lignment vertical="center"/>
    </xf>
    <xf numFmtId="0" fontId="5" fillId="0" borderId="42" xfId="0" applyFont="1" applyBorder="1">
      <alignment vertical="center"/>
    </xf>
    <xf numFmtId="0" fontId="5" fillId="0" borderId="37" xfId="0" applyFont="1" applyBorder="1">
      <alignment vertical="center"/>
    </xf>
    <xf numFmtId="0" fontId="24" fillId="0" borderId="7" xfId="0" applyFont="1" applyBorder="1" applyAlignment="1">
      <alignment horizontal="center" vertical="center"/>
    </xf>
    <xf numFmtId="49" fontId="6" fillId="0" borderId="1" xfId="0" applyNumberFormat="1" applyFont="1" applyBorder="1" applyAlignment="1">
      <alignment horizontal="center" vertical="center" shrinkToFit="1"/>
    </xf>
    <xf numFmtId="181" fontId="5" fillId="0" borderId="0" xfId="0" applyNumberFormat="1" applyFont="1" applyAlignment="1">
      <alignment horizontal="right" vertical="center"/>
    </xf>
    <xf numFmtId="0" fontId="5" fillId="0" borderId="1" xfId="0" applyFont="1" applyBorder="1" applyAlignment="1">
      <alignment horizontal="center" vertical="center"/>
    </xf>
    <xf numFmtId="0" fontId="10" fillId="0" borderId="39" xfId="0" applyFont="1" applyBorder="1" applyAlignment="1">
      <alignment horizontal="center" vertical="center"/>
    </xf>
    <xf numFmtId="0" fontId="25" fillId="0" borderId="0" xfId="0" applyFont="1">
      <alignment vertical="center"/>
    </xf>
    <xf numFmtId="0" fontId="17" fillId="0" borderId="0" xfId="0" applyFont="1" applyAlignment="1">
      <alignment horizontal="left" vertical="center"/>
    </xf>
    <xf numFmtId="0" fontId="26"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24" fillId="0" borderId="0" xfId="0" applyFont="1">
      <alignment vertical="center"/>
    </xf>
    <xf numFmtId="0" fontId="17" fillId="0" borderId="14" xfId="0" applyFont="1" applyBorder="1">
      <alignment vertical="center"/>
    </xf>
    <xf numFmtId="49" fontId="7" fillId="0" borderId="0" xfId="0" applyNumberFormat="1" applyFont="1" applyAlignment="1">
      <alignment horizontal="right" vertical="center"/>
    </xf>
    <xf numFmtId="49" fontId="17" fillId="0" borderId="0" xfId="0" applyNumberFormat="1" applyFont="1" applyAlignment="1">
      <alignment horizontal="right" vertical="center"/>
    </xf>
    <xf numFmtId="49" fontId="17" fillId="0" borderId="0" xfId="0" applyNumberFormat="1" applyFont="1">
      <alignment vertical="center"/>
    </xf>
    <xf numFmtId="49" fontId="7" fillId="0" borderId="7" xfId="0" applyNumberFormat="1" applyFont="1" applyBorder="1" applyAlignment="1">
      <alignment horizontal="right" vertical="center"/>
    </xf>
    <xf numFmtId="49" fontId="17" fillId="0" borderId="7" xfId="0" applyNumberFormat="1" applyFont="1" applyBorder="1" applyAlignment="1">
      <alignment horizontal="right" vertical="center"/>
    </xf>
    <xf numFmtId="0" fontId="17" fillId="0" borderId="7" xfId="0" applyFont="1" applyBorder="1">
      <alignment vertical="center"/>
    </xf>
    <xf numFmtId="49" fontId="17" fillId="0" borderId="7" xfId="0" applyNumberFormat="1" applyFont="1" applyBorder="1">
      <alignment vertical="center"/>
    </xf>
    <xf numFmtId="0" fontId="17" fillId="0" borderId="8" xfId="0" applyFont="1" applyBorder="1">
      <alignment vertical="center"/>
    </xf>
    <xf numFmtId="0" fontId="21" fillId="0" borderId="0" xfId="0" applyFont="1" applyAlignment="1">
      <alignment horizontal="center" vertical="center"/>
    </xf>
    <xf numFmtId="0" fontId="28" fillId="0" borderId="0" xfId="0" applyFont="1" applyAlignment="1">
      <alignment horizontal="center" vertical="center"/>
    </xf>
    <xf numFmtId="38" fontId="5" fillId="0" borderId="1" xfId="1" applyFont="1" applyBorder="1" applyAlignment="1">
      <alignment horizontal="center" vertical="center"/>
    </xf>
    <xf numFmtId="38" fontId="5" fillId="0" borderId="1" xfId="1" applyFont="1" applyBorder="1">
      <alignment vertical="center"/>
    </xf>
    <xf numFmtId="38" fontId="5" fillId="0" borderId="43" xfId="1" applyFont="1" applyBorder="1" applyAlignment="1">
      <alignment horizontal="center" vertical="center"/>
    </xf>
    <xf numFmtId="38" fontId="5" fillId="0" borderId="43" xfId="1" applyFont="1" applyBorder="1">
      <alignment vertical="center"/>
    </xf>
    <xf numFmtId="0" fontId="17" fillId="0" borderId="0" xfId="0" applyFont="1" applyAlignment="1">
      <alignment horizontal="center" vertical="center"/>
    </xf>
    <xf numFmtId="180" fontId="17" fillId="0" borderId="0" xfId="0" applyNumberFormat="1" applyFont="1">
      <alignment vertical="center"/>
    </xf>
    <xf numFmtId="178" fontId="27" fillId="0" borderId="0" xfId="2" applyNumberFormat="1" applyFont="1" applyBorder="1" applyAlignment="1" applyProtection="1">
      <alignment horizontal="right" vertical="center"/>
    </xf>
    <xf numFmtId="181" fontId="17" fillId="0" borderId="0" xfId="0" applyNumberFormat="1" applyFont="1">
      <alignment vertical="center"/>
    </xf>
    <xf numFmtId="6" fontId="29" fillId="0" borderId="0" xfId="2" applyFont="1" applyFill="1" applyBorder="1" applyAlignment="1" applyProtection="1">
      <alignment horizontal="right" vertical="center"/>
    </xf>
    <xf numFmtId="180" fontId="29" fillId="0" borderId="0" xfId="1" applyNumberFormat="1" applyFont="1" applyBorder="1" applyAlignment="1" applyProtection="1">
      <alignment horizontal="right" vertical="center"/>
    </xf>
    <xf numFmtId="0" fontId="17" fillId="0" borderId="47" xfId="0" applyFont="1" applyBorder="1">
      <alignment vertical="center"/>
    </xf>
    <xf numFmtId="0" fontId="17" fillId="0" borderId="0" xfId="0" applyFont="1" applyProtection="1">
      <alignment vertical="center"/>
      <protection locked="0"/>
    </xf>
    <xf numFmtId="38" fontId="5" fillId="0" borderId="0" xfId="1" applyFont="1" applyFill="1" applyBorder="1" applyProtection="1">
      <alignment vertical="center"/>
      <protection locked="0"/>
    </xf>
    <xf numFmtId="0" fontId="17" fillId="0" borderId="14" xfId="0" applyFont="1" applyBorder="1" applyProtection="1">
      <alignment vertical="center"/>
      <protection locked="0"/>
    </xf>
    <xf numFmtId="38" fontId="5" fillId="0" borderId="0" xfId="1" applyFont="1" applyFill="1" applyBorder="1" applyAlignment="1" applyProtection="1">
      <alignment vertical="center"/>
      <protection locked="0"/>
    </xf>
    <xf numFmtId="38" fontId="5" fillId="0" borderId="14" xfId="1" applyFont="1" applyFill="1" applyBorder="1" applyAlignment="1" applyProtection="1">
      <alignment vertical="center"/>
      <protection locked="0"/>
    </xf>
    <xf numFmtId="0" fontId="17" fillId="0" borderId="7" xfId="0" applyFont="1" applyBorder="1" applyProtection="1">
      <alignment vertical="center"/>
      <protection locked="0"/>
    </xf>
    <xf numFmtId="0" fontId="5" fillId="0" borderId="7" xfId="0" applyFont="1" applyBorder="1" applyProtection="1">
      <alignment vertical="center"/>
      <protection locked="0"/>
    </xf>
    <xf numFmtId="38" fontId="5" fillId="0" borderId="11" xfId="1" applyFont="1" applyFill="1" applyBorder="1" applyProtection="1">
      <alignment vertical="center"/>
      <protection locked="0"/>
    </xf>
    <xf numFmtId="49" fontId="16" fillId="0" borderId="40" xfId="0" applyNumberFormat="1" applyFont="1" applyBorder="1">
      <alignment vertical="center"/>
    </xf>
    <xf numFmtId="0" fontId="5" fillId="0" borderId="39" xfId="0" applyFont="1" applyBorder="1">
      <alignment vertical="center"/>
    </xf>
    <xf numFmtId="0" fontId="20" fillId="0" borderId="0" xfId="0" applyFont="1" applyAlignment="1">
      <alignment vertical="center" wrapText="1"/>
    </xf>
    <xf numFmtId="0" fontId="5" fillId="3" borderId="7" xfId="0" applyFont="1" applyFill="1" applyBorder="1" applyProtection="1">
      <alignment vertical="center"/>
      <protection locked="0"/>
    </xf>
    <xf numFmtId="0" fontId="6" fillId="3" borderId="7" xfId="0" applyFont="1" applyFill="1" applyBorder="1" applyProtection="1">
      <alignment vertical="center"/>
      <protection locked="0"/>
    </xf>
    <xf numFmtId="0" fontId="17" fillId="3" borderId="7" xfId="0" applyFont="1" applyFill="1" applyBorder="1" applyProtection="1">
      <alignment vertical="center"/>
      <protection locked="0"/>
    </xf>
    <xf numFmtId="0" fontId="17" fillId="3" borderId="8" xfId="0" applyFont="1" applyFill="1" applyBorder="1" applyProtection="1">
      <alignment vertical="center"/>
      <protection locked="0"/>
    </xf>
    <xf numFmtId="0" fontId="16" fillId="0" borderId="0" xfId="0" applyFont="1" applyProtection="1">
      <alignment vertical="center"/>
      <protection locked="0"/>
    </xf>
    <xf numFmtId="181" fontId="17" fillId="0" borderId="0" xfId="0" applyNumberFormat="1" applyFont="1" applyAlignment="1">
      <alignment horizontal="center"/>
    </xf>
    <xf numFmtId="0" fontId="17" fillId="3" borderId="0" xfId="0" applyFont="1" applyFill="1" applyAlignment="1" applyProtection="1">
      <alignment horizontal="center"/>
      <protection locked="0"/>
    </xf>
    <xf numFmtId="0" fontId="5" fillId="3" borderId="0" xfId="0" applyFont="1" applyFill="1" applyAlignment="1" applyProtection="1">
      <alignment horizontal="right" vertical="center"/>
      <protection locked="0"/>
    </xf>
    <xf numFmtId="49" fontId="5" fillId="3" borderId="33" xfId="0" applyNumberFormat="1" applyFont="1" applyFill="1" applyBorder="1" applyAlignment="1" applyProtection="1">
      <alignment horizontal="center" shrinkToFit="1"/>
      <protection locked="0"/>
    </xf>
    <xf numFmtId="49" fontId="5" fillId="3" borderId="34" xfId="0" applyNumberFormat="1" applyFont="1" applyFill="1" applyBorder="1" applyAlignment="1" applyProtection="1">
      <alignment horizontal="center" shrinkToFit="1"/>
      <protection locked="0"/>
    </xf>
    <xf numFmtId="38" fontId="5" fillId="0" borderId="1" xfId="1" applyFont="1" applyBorder="1" applyProtection="1">
      <alignment vertical="center"/>
      <protection locked="0"/>
    </xf>
    <xf numFmtId="38" fontId="5" fillId="0" borderId="43" xfId="1" applyFont="1" applyBorder="1" applyProtection="1">
      <alignment vertical="center"/>
      <protection locked="0"/>
    </xf>
    <xf numFmtId="0" fontId="5" fillId="0" borderId="7" xfId="0" applyFont="1" applyBorder="1">
      <alignment vertical="center"/>
    </xf>
    <xf numFmtId="38" fontId="5" fillId="0" borderId="0" xfId="1" applyFont="1" applyFill="1" applyBorder="1" applyProtection="1">
      <alignment vertical="center"/>
    </xf>
    <xf numFmtId="38" fontId="5" fillId="3" borderId="0" xfId="1" applyFont="1" applyFill="1" applyBorder="1" applyAlignment="1" applyProtection="1">
      <alignment vertical="center"/>
    </xf>
    <xf numFmtId="38" fontId="5" fillId="0" borderId="0" xfId="1" applyFont="1" applyFill="1" applyBorder="1" applyAlignment="1" applyProtection="1">
      <alignment vertical="center"/>
    </xf>
    <xf numFmtId="38" fontId="5" fillId="0" borderId="14" xfId="1" applyFont="1" applyFill="1" applyBorder="1" applyAlignment="1" applyProtection="1">
      <alignment vertical="center"/>
    </xf>
    <xf numFmtId="0" fontId="5" fillId="3" borderId="0" xfId="0" applyFont="1" applyFill="1" applyAlignment="1">
      <alignment horizontal="right" vertical="center"/>
    </xf>
    <xf numFmtId="0" fontId="6" fillId="0" borderId="1" xfId="0" applyFont="1" applyBorder="1" applyAlignment="1">
      <alignment horizontal="center" vertical="center"/>
    </xf>
    <xf numFmtId="3" fontId="5" fillId="4" borderId="1" xfId="0" applyNumberFormat="1" applyFont="1" applyFill="1" applyBorder="1" applyAlignment="1">
      <alignment horizontal="right" vertical="center" shrinkToFit="1"/>
    </xf>
    <xf numFmtId="3" fontId="5" fillId="0" borderId="1" xfId="0" applyNumberFormat="1" applyFont="1" applyBorder="1" applyAlignment="1">
      <alignment horizontal="right" vertical="center" shrinkToFit="1"/>
    </xf>
    <xf numFmtId="0" fontId="20" fillId="0" borderId="0" xfId="0" applyFont="1" applyAlignment="1">
      <alignment horizontal="left" vertical="center"/>
    </xf>
    <xf numFmtId="0" fontId="5" fillId="3" borderId="0" xfId="0" applyFont="1" applyFill="1" applyAlignment="1">
      <alignment horizontal="left" vertical="center" shrinkToFit="1"/>
    </xf>
    <xf numFmtId="0" fontId="5" fillId="0" borderId="1" xfId="0" applyFont="1" applyBorder="1" applyAlignment="1">
      <alignment horizontal="right" vertical="center"/>
    </xf>
    <xf numFmtId="0" fontId="5" fillId="5" borderId="0" xfId="0" applyFont="1" applyFill="1" applyAlignment="1">
      <alignment horizontal="left" vertical="center"/>
    </xf>
    <xf numFmtId="0" fontId="20" fillId="0" borderId="0" xfId="0" applyFont="1" applyAlignment="1">
      <alignment vertical="top" wrapText="1"/>
    </xf>
    <xf numFmtId="3" fontId="5" fillId="0" borderId="1" xfId="0" applyNumberFormat="1" applyFont="1" applyBorder="1" applyAlignment="1">
      <alignment vertical="center" shrinkToFit="1"/>
    </xf>
    <xf numFmtId="0" fontId="16" fillId="0" borderId="0" xfId="0" applyFont="1">
      <alignment vertical="center"/>
    </xf>
    <xf numFmtId="38" fontId="10" fillId="0" borderId="1"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3" fontId="5" fillId="0" borderId="0" xfId="0" applyNumberFormat="1" applyFont="1" applyAlignment="1">
      <alignment vertical="center" shrinkToFit="1"/>
    </xf>
    <xf numFmtId="49" fontId="5" fillId="3" borderId="33" xfId="0" applyNumberFormat="1" applyFont="1" applyFill="1" applyBorder="1" applyAlignment="1">
      <alignment horizontal="center" shrinkToFit="1"/>
    </xf>
    <xf numFmtId="38" fontId="5" fillId="0" borderId="1" xfId="1" applyFont="1" applyBorder="1" applyAlignment="1" applyProtection="1">
      <alignment horizontal="center" vertical="center"/>
    </xf>
    <xf numFmtId="38" fontId="5" fillId="0" borderId="1" xfId="1" applyFont="1" applyBorder="1" applyProtection="1">
      <alignment vertical="center"/>
    </xf>
    <xf numFmtId="49" fontId="5" fillId="3" borderId="34" xfId="0" applyNumberFormat="1" applyFont="1" applyFill="1" applyBorder="1" applyAlignment="1">
      <alignment horizontal="center" shrinkToFit="1"/>
    </xf>
    <xf numFmtId="0" fontId="15" fillId="0" borderId="0" xfId="0" applyFont="1" applyAlignment="1">
      <alignment vertical="top" wrapText="1"/>
    </xf>
    <xf numFmtId="0" fontId="17" fillId="3" borderId="0" xfId="0" applyFont="1" applyFill="1" applyAlignment="1">
      <alignment horizontal="center"/>
    </xf>
    <xf numFmtId="38" fontId="5" fillId="0" borderId="43" xfId="1" applyFont="1" applyBorder="1" applyAlignment="1" applyProtection="1">
      <alignment horizontal="center" vertical="center"/>
    </xf>
    <xf numFmtId="38" fontId="5" fillId="0" borderId="43" xfId="1" applyFont="1" applyBorder="1" applyProtection="1">
      <alignment vertical="center"/>
    </xf>
    <xf numFmtId="0" fontId="5" fillId="0" borderId="9" xfId="0" applyFont="1" applyBorder="1" applyAlignment="1">
      <alignment horizontal="left" vertical="center"/>
    </xf>
    <xf numFmtId="49" fontId="6" fillId="0" borderId="1" xfId="0" applyNumberFormat="1" applyFont="1" applyBorder="1" applyAlignment="1">
      <alignment vertical="center" shrinkToFit="1"/>
    </xf>
    <xf numFmtId="0" fontId="17" fillId="0" borderId="7" xfId="0" applyFont="1" applyBorder="1" applyAlignment="1">
      <alignment horizontal="center" vertical="center"/>
    </xf>
    <xf numFmtId="0" fontId="5" fillId="3" borderId="7" xfId="0" applyFont="1" applyFill="1" applyBorder="1">
      <alignment vertical="center"/>
    </xf>
    <xf numFmtId="0" fontId="6" fillId="3" borderId="7" xfId="0" applyFont="1" applyFill="1" applyBorder="1">
      <alignment vertical="center"/>
    </xf>
    <xf numFmtId="0" fontId="17" fillId="3" borderId="7" xfId="0" applyFont="1" applyFill="1" applyBorder="1">
      <alignment vertical="center"/>
    </xf>
    <xf numFmtId="0" fontId="17" fillId="3" borderId="8" xfId="0" applyFont="1" applyFill="1" applyBorder="1">
      <alignment vertical="center"/>
    </xf>
    <xf numFmtId="0" fontId="17" fillId="3" borderId="0" xfId="0" applyFont="1" applyFill="1">
      <alignment vertical="center"/>
    </xf>
    <xf numFmtId="0" fontId="5" fillId="0" borderId="9" xfId="0" applyFont="1" applyBorder="1" applyProtection="1">
      <alignment vertical="center"/>
      <protection locked="0"/>
    </xf>
    <xf numFmtId="0" fontId="6" fillId="0" borderId="7" xfId="0" applyFont="1" applyBorder="1" applyProtection="1">
      <alignment vertical="center"/>
      <protection locked="0"/>
    </xf>
    <xf numFmtId="0" fontId="17" fillId="0" borderId="8" xfId="0" applyFont="1" applyBorder="1" applyProtection="1">
      <alignment vertical="center"/>
      <protection locked="0"/>
    </xf>
    <xf numFmtId="0" fontId="17" fillId="0" borderId="11" xfId="0" applyFont="1" applyBorder="1" applyProtection="1">
      <alignment vertical="center"/>
      <protection locked="0"/>
    </xf>
    <xf numFmtId="0" fontId="17" fillId="0" borderId="12" xfId="0" applyFont="1" applyBorder="1" applyProtection="1">
      <alignment vertical="center"/>
      <protection locked="0"/>
    </xf>
    <xf numFmtId="0" fontId="17" fillId="3" borderId="0" xfId="0" applyFont="1" applyFill="1" applyProtection="1">
      <alignment vertical="center"/>
      <protection locked="0"/>
    </xf>
    <xf numFmtId="49" fontId="17" fillId="0" borderId="7" xfId="0" applyNumberFormat="1" applyFont="1" applyBorder="1" applyProtection="1">
      <alignment vertical="center"/>
      <protection locked="0"/>
    </xf>
    <xf numFmtId="0" fontId="5" fillId="2" borderId="24" xfId="0" applyFont="1" applyFill="1" applyBorder="1" applyAlignment="1">
      <alignment shrinkToFit="1"/>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181" fontId="17" fillId="0" borderId="0" xfId="0" applyNumberFormat="1" applyFont="1" applyAlignment="1">
      <alignment horizontal="right" vertical="center"/>
    </xf>
    <xf numFmtId="181" fontId="17" fillId="0" borderId="0" xfId="0" applyNumberFormat="1" applyFont="1" applyAlignment="1">
      <alignment horizontal="center" vertical="center"/>
    </xf>
    <xf numFmtId="0" fontId="17" fillId="0" borderId="0" xfId="0" applyFont="1">
      <alignment vertical="center"/>
    </xf>
    <xf numFmtId="0" fontId="17" fillId="0" borderId="14" xfId="0" applyFont="1" applyBorder="1">
      <alignmen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38"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37" xfId="0" applyFont="1" applyBorder="1" applyAlignment="1">
      <alignment horizontal="center" vertical="center"/>
    </xf>
    <xf numFmtId="178" fontId="27" fillId="0" borderId="10" xfId="2" applyNumberFormat="1" applyFont="1" applyFill="1" applyBorder="1" applyAlignment="1" applyProtection="1">
      <alignment horizontal="right" vertical="center"/>
    </xf>
    <xf numFmtId="178" fontId="27" fillId="0" borderId="11" xfId="2" applyNumberFormat="1" applyFont="1" applyFill="1" applyBorder="1" applyAlignment="1" applyProtection="1">
      <alignment horizontal="right" vertical="center"/>
    </xf>
    <xf numFmtId="178" fontId="27" fillId="0" borderId="12" xfId="2" applyNumberFormat="1" applyFont="1" applyFill="1" applyBorder="1" applyAlignment="1" applyProtection="1">
      <alignment horizontal="right" vertical="center"/>
    </xf>
    <xf numFmtId="178" fontId="27" fillId="0" borderId="6" xfId="2" applyNumberFormat="1" applyFont="1" applyFill="1" applyBorder="1" applyAlignment="1" applyProtection="1">
      <alignment horizontal="right" vertical="center"/>
    </xf>
    <xf numFmtId="178" fontId="27" fillId="0" borderId="7" xfId="2" applyNumberFormat="1" applyFont="1" applyFill="1" applyBorder="1" applyAlignment="1" applyProtection="1">
      <alignment horizontal="right" vertical="center"/>
    </xf>
    <xf numFmtId="178" fontId="27" fillId="0" borderId="8" xfId="2" applyNumberFormat="1" applyFont="1" applyFill="1" applyBorder="1" applyAlignment="1" applyProtection="1">
      <alignment horizontal="right" vertical="center"/>
    </xf>
    <xf numFmtId="49" fontId="17" fillId="3" borderId="0" xfId="0" applyNumberFormat="1" applyFont="1" applyFill="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49" fontId="17" fillId="3" borderId="7" xfId="0" applyNumberFormat="1" applyFont="1" applyFill="1" applyBorder="1" applyAlignment="1">
      <alignment horizontal="center" vertical="center"/>
    </xf>
    <xf numFmtId="49" fontId="16" fillId="0" borderId="7" xfId="0" applyNumberFormat="1" applyFont="1" applyBorder="1" applyAlignment="1">
      <alignment horizontal="left" vertical="center" shrinkToFit="1"/>
    </xf>
    <xf numFmtId="38" fontId="5" fillId="0" borderId="13" xfId="1"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38" fontId="5" fillId="3" borderId="0" xfId="1" applyFont="1" applyFill="1" applyBorder="1" applyAlignment="1" applyProtection="1">
      <alignment horizontal="left" vertical="center"/>
    </xf>
    <xf numFmtId="0" fontId="17" fillId="3" borderId="0" xfId="0" applyFont="1" applyFill="1" applyAlignment="1">
      <alignment horizontal="left" vertical="center"/>
    </xf>
    <xf numFmtId="49" fontId="17" fillId="3" borderId="0" xfId="0" applyNumberFormat="1" applyFont="1" applyFill="1" applyAlignment="1">
      <alignment horizontal="left" vertical="center"/>
    </xf>
    <xf numFmtId="49" fontId="17" fillId="3" borderId="14" xfId="0" applyNumberFormat="1" applyFont="1" applyFill="1" applyBorder="1" applyAlignment="1">
      <alignment horizontal="left" vertical="center"/>
    </xf>
    <xf numFmtId="38" fontId="5" fillId="0" borderId="6" xfId="1" applyFont="1" applyFill="1" applyBorder="1" applyAlignment="1" applyProtection="1">
      <alignment horizontal="center" vertical="center"/>
    </xf>
    <xf numFmtId="38" fontId="5" fillId="0" borderId="7" xfId="1" applyFont="1" applyFill="1" applyBorder="1" applyAlignment="1" applyProtection="1">
      <alignment horizontal="center"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21" fillId="0" borderId="15" xfId="0" applyFont="1" applyBorder="1" applyAlignment="1">
      <alignment horizontal="center" vertical="distributed"/>
    </xf>
    <xf numFmtId="0" fontId="21" fillId="0" borderId="16" xfId="0" applyFont="1" applyBorder="1" applyAlignment="1">
      <alignment horizontal="center" vertical="distributed"/>
    </xf>
    <xf numFmtId="0" fontId="21" fillId="0" borderId="17" xfId="0" applyFont="1" applyBorder="1" applyAlignment="1">
      <alignment horizontal="center" vertical="distributed"/>
    </xf>
    <xf numFmtId="0" fontId="21" fillId="0" borderId="18" xfId="0" applyFont="1" applyBorder="1" applyAlignment="1">
      <alignment horizontal="center" vertical="distributed"/>
    </xf>
    <xf numFmtId="0" fontId="21" fillId="0" borderId="19" xfId="0" applyFont="1" applyBorder="1" applyAlignment="1">
      <alignment horizontal="center" vertical="distributed"/>
    </xf>
    <xf numFmtId="0" fontId="21" fillId="0" borderId="41" xfId="0" applyFont="1" applyBorder="1" applyAlignment="1">
      <alignment horizontal="center" vertical="distributed"/>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8" xfId="0" applyFont="1" applyBorder="1" applyAlignment="1">
      <alignment horizontal="center" vertical="center"/>
    </xf>
    <xf numFmtId="6" fontId="29" fillId="3" borderId="13" xfId="2" applyFont="1" applyFill="1" applyBorder="1" applyAlignment="1" applyProtection="1">
      <alignment horizontal="right" vertical="center"/>
    </xf>
    <xf numFmtId="6" fontId="29" fillId="3" borderId="0" xfId="2" applyFont="1" applyFill="1" applyBorder="1" applyAlignment="1" applyProtection="1">
      <alignment horizontal="right" vertical="center"/>
    </xf>
    <xf numFmtId="6" fontId="29" fillId="3" borderId="14" xfId="2" applyFont="1" applyFill="1" applyBorder="1" applyAlignment="1" applyProtection="1">
      <alignment horizontal="right" vertical="center"/>
    </xf>
    <xf numFmtId="6" fontId="29" fillId="3" borderId="6" xfId="2" applyFont="1" applyFill="1" applyBorder="1" applyAlignment="1" applyProtection="1">
      <alignment horizontal="right" vertical="center"/>
    </xf>
    <xf numFmtId="6" fontId="29" fillId="3" borderId="7" xfId="2" applyFont="1" applyFill="1" applyBorder="1" applyAlignment="1" applyProtection="1">
      <alignment horizontal="right" vertical="center"/>
    </xf>
    <xf numFmtId="6" fontId="29" fillId="3" borderId="8" xfId="2" applyFont="1" applyFill="1" applyBorder="1" applyAlignment="1" applyProtection="1">
      <alignment horizontal="right" vertical="center"/>
    </xf>
    <xf numFmtId="6" fontId="29" fillId="0" borderId="13" xfId="2" applyFont="1" applyBorder="1" applyAlignment="1" applyProtection="1">
      <alignment horizontal="right" vertical="center"/>
    </xf>
    <xf numFmtId="6" fontId="29" fillId="0" borderId="0" xfId="2" applyFont="1" applyBorder="1" applyAlignment="1" applyProtection="1">
      <alignment horizontal="right" vertical="center"/>
    </xf>
    <xf numFmtId="6" fontId="29" fillId="0" borderId="14" xfId="2" applyFont="1" applyBorder="1" applyAlignment="1" applyProtection="1">
      <alignment horizontal="right" vertical="center"/>
    </xf>
    <xf numFmtId="6" fontId="29" fillId="0" borderId="6" xfId="2" applyFont="1" applyBorder="1" applyAlignment="1" applyProtection="1">
      <alignment horizontal="right" vertical="center"/>
    </xf>
    <xf numFmtId="6" fontId="29" fillId="0" borderId="7" xfId="2" applyFont="1" applyBorder="1" applyAlignment="1" applyProtection="1">
      <alignment horizontal="right" vertical="center"/>
    </xf>
    <xf numFmtId="6" fontId="29" fillId="0" borderId="8" xfId="2" applyFont="1" applyBorder="1" applyAlignment="1" applyProtection="1">
      <alignment horizontal="right" vertical="center"/>
    </xf>
    <xf numFmtId="38" fontId="29" fillId="3" borderId="13" xfId="1" applyFont="1" applyFill="1" applyBorder="1" applyAlignment="1" applyProtection="1">
      <alignment horizontal="right" vertical="center"/>
    </xf>
    <xf numFmtId="38" fontId="29" fillId="3" borderId="0" xfId="1" applyFont="1" applyFill="1" applyBorder="1" applyAlignment="1" applyProtection="1">
      <alignment horizontal="right" vertical="center"/>
    </xf>
    <xf numFmtId="38" fontId="29" fillId="3" borderId="6" xfId="1" applyFont="1" applyFill="1" applyBorder="1" applyAlignment="1" applyProtection="1">
      <alignment horizontal="right" vertical="center"/>
    </xf>
    <xf numFmtId="38" fontId="29" fillId="3" borderId="7" xfId="1" applyFont="1" applyFill="1" applyBorder="1" applyAlignment="1" applyProtection="1">
      <alignment horizontal="right" vertical="center"/>
    </xf>
    <xf numFmtId="0" fontId="17" fillId="0" borderId="14"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 fillId="0" borderId="28" xfId="0" applyFont="1" applyBorder="1" applyAlignment="1">
      <alignment horizontal="distributed" shrinkToFit="1"/>
    </xf>
    <xf numFmtId="49" fontId="5" fillId="0" borderId="27" xfId="0" applyNumberFormat="1" applyFont="1" applyBorder="1" applyAlignment="1">
      <alignment horizontal="center" shrinkToFit="1"/>
    </xf>
    <xf numFmtId="49" fontId="5" fillId="0" borderId="29" xfId="0" applyNumberFormat="1" applyFont="1" applyBorder="1" applyAlignment="1">
      <alignment horizontal="center" shrinkToFit="1"/>
    </xf>
    <xf numFmtId="49" fontId="5" fillId="0" borderId="35" xfId="0" applyNumberFormat="1" applyFont="1" applyBorder="1" applyAlignment="1">
      <alignment horizontal="center" shrinkToFit="1"/>
    </xf>
    <xf numFmtId="183" fontId="5" fillId="5" borderId="27" xfId="0" applyNumberFormat="1" applyFont="1" applyFill="1" applyBorder="1" applyAlignment="1" applyProtection="1">
      <alignment horizontal="right" shrinkToFit="1"/>
      <protection locked="0"/>
    </xf>
    <xf numFmtId="183" fontId="5" fillId="5" borderId="28" xfId="0" applyNumberFormat="1" applyFont="1" applyFill="1" applyBorder="1" applyAlignment="1" applyProtection="1">
      <alignment horizontal="right" shrinkToFit="1"/>
      <protection locked="0"/>
    </xf>
    <xf numFmtId="183" fontId="5" fillId="5" borderId="29" xfId="0" applyNumberFormat="1" applyFont="1" applyFill="1" applyBorder="1" applyAlignment="1" applyProtection="1">
      <alignment horizontal="right" shrinkToFit="1"/>
      <protection locked="0"/>
    </xf>
    <xf numFmtId="0" fontId="5" fillId="0" borderId="25" xfId="0" applyFont="1" applyBorder="1" applyAlignment="1">
      <alignment horizontal="distributed" shrinkToFit="1"/>
    </xf>
    <xf numFmtId="49" fontId="5" fillId="0" borderId="24" xfId="0" applyNumberFormat="1" applyFont="1" applyBorder="1" applyAlignment="1">
      <alignment horizontal="center" shrinkToFit="1"/>
    </xf>
    <xf numFmtId="49" fontId="5" fillId="0" borderId="26" xfId="0" applyNumberFormat="1" applyFont="1" applyBorder="1" applyAlignment="1">
      <alignment horizontal="center" shrinkToFit="1"/>
    </xf>
    <xf numFmtId="49" fontId="5" fillId="0" borderId="34" xfId="0" applyNumberFormat="1" applyFont="1" applyBorder="1" applyAlignment="1">
      <alignment horizontal="center" shrinkToFit="1"/>
    </xf>
    <xf numFmtId="183" fontId="5" fillId="0" borderId="24" xfId="0" applyNumberFormat="1" applyFont="1" applyBorder="1" applyAlignment="1" applyProtection="1">
      <alignment horizontal="right"/>
      <protection locked="0"/>
    </xf>
    <xf numFmtId="183" fontId="5" fillId="0" borderId="25" xfId="0" applyNumberFormat="1" applyFont="1" applyBorder="1" applyAlignment="1" applyProtection="1">
      <alignment horizontal="right"/>
      <protection locked="0"/>
    </xf>
    <xf numFmtId="183" fontId="5" fillId="0" borderId="26" xfId="0" applyNumberFormat="1" applyFont="1" applyBorder="1" applyAlignment="1" applyProtection="1">
      <alignment horizontal="right"/>
      <protection locked="0"/>
    </xf>
    <xf numFmtId="0" fontId="5" fillId="3" borderId="24" xfId="0" applyFont="1" applyFill="1" applyBorder="1" applyAlignment="1">
      <alignment horizontal="left" shrinkToFit="1"/>
    </xf>
    <xf numFmtId="0" fontId="5" fillId="3" borderId="25" xfId="0" applyFont="1" applyFill="1" applyBorder="1" applyAlignment="1">
      <alignment horizontal="left" shrinkToFit="1"/>
    </xf>
    <xf numFmtId="0" fontId="5" fillId="3" borderId="26" xfId="0" applyFont="1" applyFill="1" applyBorder="1" applyAlignment="1">
      <alignment horizontal="left" shrinkToFit="1"/>
    </xf>
    <xf numFmtId="49" fontId="5" fillId="3" borderId="24" xfId="0" applyNumberFormat="1" applyFont="1" applyFill="1" applyBorder="1" applyAlignment="1">
      <alignment horizontal="right" shrinkToFit="1"/>
    </xf>
    <xf numFmtId="49" fontId="5" fillId="3" borderId="26" xfId="0" applyNumberFormat="1" applyFont="1" applyFill="1" applyBorder="1" applyAlignment="1">
      <alignment horizontal="right" shrinkToFit="1"/>
    </xf>
    <xf numFmtId="49" fontId="5" fillId="3" borderId="34" xfId="0" applyNumberFormat="1" applyFont="1" applyFill="1" applyBorder="1" applyAlignment="1">
      <alignment horizontal="center" shrinkToFit="1"/>
    </xf>
    <xf numFmtId="38" fontId="5" fillId="3" borderId="34" xfId="1" applyFont="1" applyFill="1" applyBorder="1" applyAlignment="1" applyProtection="1">
      <alignment horizontal="right" shrinkToFit="1"/>
    </xf>
    <xf numFmtId="49" fontId="6" fillId="0" borderId="1" xfId="0" applyNumberFormat="1" applyFont="1" applyBorder="1" applyAlignment="1">
      <alignment horizontal="center" vertical="center" shrinkToFit="1"/>
    </xf>
    <xf numFmtId="176" fontId="6" fillId="2" borderId="2" xfId="1" applyNumberFormat="1" applyFont="1" applyFill="1" applyBorder="1" applyAlignment="1" applyProtection="1">
      <alignment horizontal="center" vertical="center" shrinkToFit="1"/>
    </xf>
    <xf numFmtId="176" fontId="6" fillId="2" borderId="3" xfId="1" applyNumberFormat="1" applyFont="1" applyFill="1" applyBorder="1" applyAlignment="1" applyProtection="1">
      <alignment horizontal="center" vertical="center" shrinkToFit="1"/>
    </xf>
    <xf numFmtId="176" fontId="6" fillId="2" borderId="4" xfId="1" applyNumberFormat="1" applyFont="1" applyFill="1" applyBorder="1" applyAlignment="1" applyProtection="1">
      <alignment horizontal="center" vertical="center" shrinkToFit="1"/>
    </xf>
    <xf numFmtId="38" fontId="18" fillId="0" borderId="40" xfId="1" applyFont="1" applyBorder="1" applyAlignment="1" applyProtection="1">
      <alignment horizontal="left" vertical="center"/>
    </xf>
    <xf numFmtId="0" fontId="18" fillId="0" borderId="40" xfId="0" applyFont="1" applyBorder="1" applyAlignment="1">
      <alignment horizontal="right" vertical="center"/>
    </xf>
    <xf numFmtId="0" fontId="5" fillId="3" borderId="21" xfId="0" applyFont="1" applyFill="1" applyBorder="1" applyAlignment="1">
      <alignment horizontal="left" shrinkToFit="1"/>
    </xf>
    <xf numFmtId="0" fontId="5" fillId="3" borderId="22" xfId="0" applyFont="1" applyFill="1" applyBorder="1" applyAlignment="1">
      <alignment horizontal="left" shrinkToFit="1"/>
    </xf>
    <xf numFmtId="0" fontId="5" fillId="3" borderId="23" xfId="0" applyFont="1" applyFill="1" applyBorder="1" applyAlignment="1">
      <alignment horizontal="left" shrinkToFit="1"/>
    </xf>
    <xf numFmtId="49" fontId="5" fillId="3" borderId="21" xfId="0" applyNumberFormat="1" applyFont="1" applyFill="1" applyBorder="1" applyAlignment="1">
      <alignment horizontal="right" shrinkToFit="1"/>
    </xf>
    <xf numFmtId="49" fontId="5" fillId="3" borderId="23" xfId="0" applyNumberFormat="1" applyFont="1" applyFill="1" applyBorder="1" applyAlignment="1">
      <alignment horizontal="right" shrinkToFit="1"/>
    </xf>
    <xf numFmtId="49" fontId="5" fillId="3" borderId="33" xfId="0" applyNumberFormat="1" applyFont="1" applyFill="1" applyBorder="1" applyAlignment="1">
      <alignment horizontal="center" shrinkToFit="1"/>
    </xf>
    <xf numFmtId="0" fontId="5" fillId="0" borderId="7" xfId="0" applyFont="1" applyBorder="1" applyAlignment="1">
      <alignment horizontal="center"/>
    </xf>
    <xf numFmtId="38" fontId="5" fillId="3" borderId="33" xfId="1" applyFont="1" applyFill="1" applyBorder="1" applyAlignment="1" applyProtection="1">
      <alignment horizontal="right" shrinkToFit="1"/>
    </xf>
    <xf numFmtId="183" fontId="5" fillId="0" borderId="21" xfId="0" applyNumberFormat="1" applyFont="1" applyBorder="1" applyAlignment="1" applyProtection="1">
      <alignment horizontal="right"/>
      <protection locked="0"/>
    </xf>
    <xf numFmtId="183" fontId="5" fillId="0" borderId="22" xfId="0" applyNumberFormat="1" applyFont="1" applyBorder="1" applyAlignment="1" applyProtection="1">
      <alignment horizontal="right"/>
      <protection locked="0"/>
    </xf>
    <xf numFmtId="183" fontId="5" fillId="0" borderId="23" xfId="0" applyNumberFormat="1" applyFont="1" applyBorder="1" applyAlignment="1" applyProtection="1">
      <alignment horizontal="right"/>
      <protection locked="0"/>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5" fillId="3" borderId="39" xfId="0" applyFont="1" applyFill="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183" fontId="10" fillId="0" borderId="34" xfId="1" applyNumberFormat="1" applyFont="1" applyFill="1" applyBorder="1" applyAlignment="1">
      <alignment horizontal="right" vertical="distributed"/>
    </xf>
    <xf numFmtId="183" fontId="10" fillId="0" borderId="34" xfId="1" applyNumberFormat="1" applyFont="1" applyFill="1" applyBorder="1" applyAlignment="1">
      <alignment horizontal="right" vertical="center"/>
    </xf>
    <xf numFmtId="0" fontId="5" fillId="3" borderId="39" xfId="0" applyFont="1" applyFill="1" applyBorder="1" applyAlignment="1">
      <alignment horizontal="left" vertical="center" shrinkToFi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183" fontId="10" fillId="0" borderId="35" xfId="1" applyNumberFormat="1" applyFont="1" applyFill="1" applyBorder="1" applyAlignment="1">
      <alignment horizontal="right" vertical="distributed"/>
    </xf>
    <xf numFmtId="183" fontId="10" fillId="0" borderId="35" xfId="1" applyNumberFormat="1" applyFont="1" applyFill="1" applyBorder="1" applyAlignment="1">
      <alignment horizontal="right" vertical="center"/>
    </xf>
    <xf numFmtId="183" fontId="10" fillId="3" borderId="34" xfId="1" applyNumberFormat="1" applyFont="1" applyFill="1" applyBorder="1" applyAlignment="1" applyProtection="1">
      <alignment horizontal="right" vertical="distributed"/>
      <protection locked="0"/>
    </xf>
    <xf numFmtId="183" fontId="10" fillId="3" borderId="34" xfId="1" applyNumberFormat="1" applyFont="1" applyFill="1" applyBorder="1" applyAlignment="1" applyProtection="1">
      <alignment horizontal="right" vertical="center"/>
      <protection locked="0"/>
    </xf>
    <xf numFmtId="49" fontId="16" fillId="3" borderId="40" xfId="0" applyNumberFormat="1" applyFont="1" applyFill="1" applyBorder="1" applyAlignment="1">
      <alignment horizontal="left" vertical="center"/>
    </xf>
    <xf numFmtId="0" fontId="5" fillId="0" borderId="0" xfId="0" applyFont="1" applyAlignment="1">
      <alignment shrinkToFit="1"/>
    </xf>
    <xf numFmtId="49" fontId="5" fillId="3" borderId="39" xfId="0" applyNumberFormat="1" applyFont="1" applyFill="1" applyBorder="1" applyAlignment="1" applyProtection="1">
      <alignment horizontal="left" vertical="center" shrinkToFit="1"/>
      <protection locked="0"/>
    </xf>
    <xf numFmtId="0" fontId="5" fillId="3" borderId="0" xfId="0" applyFont="1" applyFill="1" applyAlignment="1">
      <alignment horizontal="left" vertical="center"/>
    </xf>
    <xf numFmtId="0" fontId="5" fillId="3" borderId="0" xfId="0" applyFont="1" applyFill="1" applyAlignment="1">
      <alignment horizontal="right" vertical="center"/>
    </xf>
    <xf numFmtId="0" fontId="14" fillId="0" borderId="0" xfId="0" applyFont="1" applyAlignment="1">
      <alignment horizontal="left" vertical="center" shrinkToFi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183" fontId="10" fillId="3" borderId="33" xfId="1" applyNumberFormat="1" applyFont="1" applyFill="1" applyBorder="1" applyAlignment="1" applyProtection="1">
      <alignment horizontal="right" vertical="distributed"/>
      <protection locked="0"/>
    </xf>
    <xf numFmtId="183" fontId="10" fillId="3" borderId="33" xfId="1" applyNumberFormat="1" applyFont="1" applyFill="1" applyBorder="1" applyAlignment="1" applyProtection="1">
      <alignment horizontal="right" vertical="center"/>
      <protection locked="0"/>
    </xf>
    <xf numFmtId="0" fontId="5" fillId="0" borderId="0" xfId="0" applyFont="1" applyAlignment="1">
      <alignment horizontal="left" vertical="center"/>
    </xf>
    <xf numFmtId="0" fontId="12" fillId="0" borderId="7" xfId="0" applyFont="1" applyBorder="1" applyAlignment="1">
      <alignment horizontal="distributed" vertical="center"/>
    </xf>
    <xf numFmtId="0" fontId="12" fillId="3" borderId="7" xfId="0" applyFont="1" applyFill="1" applyBorder="1" applyAlignment="1">
      <alignment horizontal="center" vertical="center"/>
    </xf>
    <xf numFmtId="3" fontId="5" fillId="0" borderId="1" xfId="0" applyNumberFormat="1" applyFont="1" applyBorder="1" applyAlignment="1">
      <alignment horizontal="right" vertical="center" shrinkToFit="1"/>
    </xf>
    <xf numFmtId="0" fontId="5" fillId="0" borderId="0" xfId="0" applyFont="1" applyAlignment="1">
      <alignment horizontal="left" vertical="center" wrapText="1"/>
    </xf>
    <xf numFmtId="0" fontId="16" fillId="0" borderId="0" xfId="0" applyFont="1" applyAlignment="1">
      <alignment horizontal="right" vertical="center"/>
    </xf>
    <xf numFmtId="38" fontId="5" fillId="0" borderId="5" xfId="1" applyFont="1" applyBorder="1" applyAlignment="1" applyProtection="1">
      <alignment horizontal="center" vertical="center"/>
    </xf>
    <xf numFmtId="38" fontId="5" fillId="0" borderId="1" xfId="1" applyFont="1" applyBorder="1" applyAlignment="1" applyProtection="1">
      <alignment horizontal="center" vertical="center"/>
    </xf>
    <xf numFmtId="38" fontId="5" fillId="0" borderId="5" xfId="1" applyFont="1" applyBorder="1" applyAlignment="1" applyProtection="1">
      <alignment horizontal="right" vertical="center"/>
    </xf>
    <xf numFmtId="38" fontId="5" fillId="0" borderId="1" xfId="1" applyFont="1" applyBorder="1" applyAlignment="1" applyProtection="1">
      <alignment horizontal="right" vertical="center"/>
    </xf>
    <xf numFmtId="0" fontId="5" fillId="0" borderId="1" xfId="0" applyFont="1" applyBorder="1" applyAlignment="1">
      <alignment horizontal="left" vertical="center"/>
    </xf>
    <xf numFmtId="0" fontId="16" fillId="0" borderId="0" xfId="0" applyFont="1" applyAlignment="1">
      <alignment horizontal="left" vertical="center"/>
    </xf>
    <xf numFmtId="0" fontId="30" fillId="0" borderId="0" xfId="0" applyFont="1" applyAlignment="1">
      <alignment horizontal="left" vertical="top" wrapText="1"/>
    </xf>
    <xf numFmtId="0" fontId="6" fillId="0" borderId="0" xfId="0" applyFont="1" applyAlignment="1">
      <alignment horizontal="left" vertical="top" wrapText="1"/>
    </xf>
    <xf numFmtId="0" fontId="5" fillId="0" borderId="13" xfId="0" applyFont="1" applyBorder="1" applyAlignment="1">
      <alignment horizontal="left" vertical="center" wrapText="1"/>
    </xf>
    <xf numFmtId="0" fontId="5" fillId="0" borderId="1" xfId="0" applyFont="1" applyBorder="1" applyAlignment="1">
      <alignment horizontal="center" vertical="center"/>
    </xf>
    <xf numFmtId="0" fontId="20" fillId="0" borderId="0" xfId="0" applyFont="1" applyAlignment="1">
      <alignment horizontal="left" vertical="center" wrapText="1"/>
    </xf>
    <xf numFmtId="183" fontId="10" fillId="0" borderId="33" xfId="1" applyNumberFormat="1" applyFont="1" applyFill="1" applyBorder="1" applyAlignment="1" applyProtection="1">
      <alignment horizontal="right" vertical="distributed"/>
      <protection locked="0"/>
    </xf>
    <xf numFmtId="183" fontId="10" fillId="0" borderId="33" xfId="1" applyNumberFormat="1" applyFont="1" applyFill="1" applyBorder="1" applyAlignment="1" applyProtection="1">
      <alignment horizontal="right" vertical="center"/>
      <protection locked="0"/>
    </xf>
    <xf numFmtId="183" fontId="10" fillId="0" borderId="34" xfId="1" applyNumberFormat="1" applyFont="1" applyFill="1" applyBorder="1" applyAlignment="1" applyProtection="1">
      <alignment horizontal="right" vertical="distributed"/>
      <protection locked="0"/>
    </xf>
    <xf numFmtId="183" fontId="10" fillId="0" borderId="34" xfId="1" applyNumberFormat="1" applyFont="1" applyFill="1" applyBorder="1" applyAlignment="1" applyProtection="1">
      <alignment horizontal="right" vertical="center"/>
      <protection locked="0"/>
    </xf>
    <xf numFmtId="38" fontId="18" fillId="0" borderId="39" xfId="1" applyFont="1" applyBorder="1" applyAlignment="1" applyProtection="1">
      <alignment horizontal="left" vertical="center"/>
    </xf>
    <xf numFmtId="49" fontId="5" fillId="3" borderId="21" xfId="0" applyNumberFormat="1" applyFont="1" applyFill="1" applyBorder="1" applyAlignment="1">
      <alignment horizontal="center" shrinkToFit="1"/>
    </xf>
    <xf numFmtId="49" fontId="5" fillId="3" borderId="23" xfId="0" applyNumberFormat="1" applyFont="1" applyFill="1" applyBorder="1" applyAlignment="1">
      <alignment horizontal="center" shrinkToFit="1"/>
    </xf>
    <xf numFmtId="49" fontId="5" fillId="3" borderId="24" xfId="0" applyNumberFormat="1" applyFont="1" applyFill="1" applyBorder="1" applyAlignment="1">
      <alignment horizontal="center" shrinkToFit="1"/>
    </xf>
    <xf numFmtId="49" fontId="5" fillId="3" borderId="26" xfId="0" applyNumberFormat="1" applyFont="1" applyFill="1" applyBorder="1" applyAlignment="1">
      <alignment horizontal="center" shrinkToFit="1"/>
    </xf>
    <xf numFmtId="0" fontId="31" fillId="0" borderId="0" xfId="0" applyFont="1" applyAlignment="1">
      <alignment horizontal="left" vertical="top" wrapText="1"/>
    </xf>
    <xf numFmtId="180" fontId="17" fillId="0" borderId="7" xfId="0" applyNumberFormat="1" applyFont="1" applyBorder="1" applyAlignment="1">
      <alignment horizontal="center" vertical="center"/>
    </xf>
    <xf numFmtId="181" fontId="17" fillId="0" borderId="0" xfId="0" applyNumberFormat="1" applyFont="1" applyAlignment="1">
      <alignment horizontal="left" vertical="center"/>
    </xf>
    <xf numFmtId="182" fontId="29" fillId="3" borderId="13" xfId="2" applyNumberFormat="1" applyFont="1" applyFill="1" applyBorder="1" applyAlignment="1" applyProtection="1">
      <alignment horizontal="right" vertical="center"/>
      <protection locked="0"/>
    </xf>
    <xf numFmtId="182" fontId="29" fillId="3" borderId="0" xfId="2" applyNumberFormat="1" applyFont="1" applyFill="1" applyBorder="1" applyAlignment="1" applyProtection="1">
      <alignment horizontal="right" vertical="center"/>
      <protection locked="0"/>
    </xf>
    <xf numFmtId="182" fontId="29" fillId="3" borderId="14" xfId="2" applyNumberFormat="1" applyFont="1" applyFill="1" applyBorder="1" applyAlignment="1" applyProtection="1">
      <alignment horizontal="right" vertical="center"/>
      <protection locked="0"/>
    </xf>
    <xf numFmtId="182" fontId="29" fillId="3" borderId="6" xfId="2" applyNumberFormat="1" applyFont="1" applyFill="1" applyBorder="1" applyAlignment="1" applyProtection="1">
      <alignment horizontal="right" vertical="center"/>
      <protection locked="0"/>
    </xf>
    <xf numFmtId="182" fontId="29" fillId="3" borderId="7" xfId="2" applyNumberFormat="1" applyFont="1" applyFill="1" applyBorder="1" applyAlignment="1" applyProtection="1">
      <alignment horizontal="right" vertical="center"/>
      <protection locked="0"/>
    </xf>
    <xf numFmtId="182" fontId="29" fillId="3" borderId="8" xfId="2" applyNumberFormat="1" applyFont="1" applyFill="1" applyBorder="1" applyAlignment="1" applyProtection="1">
      <alignment horizontal="right" vertical="center"/>
      <protection locked="0"/>
    </xf>
    <xf numFmtId="182" fontId="29" fillId="0" borderId="13" xfId="2" applyNumberFormat="1" applyFont="1" applyBorder="1" applyAlignment="1" applyProtection="1">
      <alignment horizontal="right" vertical="center"/>
    </xf>
    <xf numFmtId="182" fontId="29" fillId="0" borderId="0" xfId="2" applyNumberFormat="1" applyFont="1" applyBorder="1" applyAlignment="1" applyProtection="1">
      <alignment horizontal="right" vertical="center"/>
    </xf>
    <xf numFmtId="182" fontId="29" fillId="0" borderId="14" xfId="2" applyNumberFormat="1" applyFont="1" applyBorder="1" applyAlignment="1" applyProtection="1">
      <alignment horizontal="right" vertical="center"/>
    </xf>
    <xf numFmtId="182" fontId="29" fillId="0" borderId="6" xfId="2" applyNumberFormat="1" applyFont="1" applyBorder="1" applyAlignment="1" applyProtection="1">
      <alignment horizontal="right" vertical="center"/>
    </xf>
    <xf numFmtId="182" fontId="29" fillId="0" borderId="7" xfId="2" applyNumberFormat="1" applyFont="1" applyBorder="1" applyAlignment="1" applyProtection="1">
      <alignment horizontal="right" vertical="center"/>
    </xf>
    <xf numFmtId="182" fontId="29" fillId="0" borderId="8" xfId="2" applyNumberFormat="1" applyFont="1" applyBorder="1" applyAlignment="1" applyProtection="1">
      <alignment horizontal="right" vertical="center"/>
    </xf>
    <xf numFmtId="38" fontId="29" fillId="3" borderId="13" xfId="1" applyFont="1" applyFill="1" applyBorder="1" applyAlignment="1" applyProtection="1">
      <alignment horizontal="right" vertical="center"/>
      <protection locked="0"/>
    </xf>
    <xf numFmtId="38" fontId="29" fillId="3" borderId="0" xfId="1" applyFont="1" applyFill="1" applyBorder="1" applyAlignment="1" applyProtection="1">
      <alignment horizontal="right" vertical="center"/>
      <protection locked="0"/>
    </xf>
    <xf numFmtId="38" fontId="29" fillId="3" borderId="6" xfId="1" applyFont="1" applyFill="1" applyBorder="1" applyAlignment="1" applyProtection="1">
      <alignment horizontal="right" vertical="center"/>
      <protection locked="0"/>
    </xf>
    <xf numFmtId="38" fontId="29" fillId="3" borderId="7" xfId="1" applyFont="1" applyFill="1" applyBorder="1" applyAlignment="1" applyProtection="1">
      <alignment horizontal="right" vertical="center"/>
      <protection locked="0"/>
    </xf>
    <xf numFmtId="181" fontId="17" fillId="0" borderId="0" xfId="0" applyNumberFormat="1" applyFont="1">
      <alignment vertical="center"/>
    </xf>
    <xf numFmtId="181" fontId="17" fillId="0" borderId="14" xfId="0" applyNumberFormat="1" applyFont="1" applyBorder="1">
      <alignment vertical="center"/>
    </xf>
    <xf numFmtId="180" fontId="17" fillId="0" borderId="0" xfId="0" applyNumberFormat="1" applyFont="1" applyAlignment="1">
      <alignment horizontal="center" vertical="center"/>
    </xf>
    <xf numFmtId="49" fontId="17" fillId="3" borderId="0" xfId="0" applyNumberFormat="1" applyFont="1" applyFill="1" applyAlignment="1" applyProtection="1">
      <alignment horizontal="left" vertical="center"/>
      <protection locked="0"/>
    </xf>
    <xf numFmtId="49" fontId="17" fillId="3" borderId="14" xfId="0" applyNumberFormat="1" applyFont="1" applyFill="1" applyBorder="1" applyAlignment="1" applyProtection="1">
      <alignment horizontal="left" vertical="center"/>
      <protection locked="0"/>
    </xf>
    <xf numFmtId="38" fontId="5" fillId="3" borderId="0" xfId="1"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6" fontId="29" fillId="0" borderId="13" xfId="2" applyFont="1" applyFill="1" applyBorder="1" applyAlignment="1" applyProtection="1">
      <alignment horizontal="right" vertical="center"/>
    </xf>
    <xf numFmtId="6" fontId="29" fillId="0" borderId="0" xfId="2" applyFont="1" applyFill="1" applyBorder="1" applyAlignment="1" applyProtection="1">
      <alignment horizontal="right" vertical="center"/>
    </xf>
    <xf numFmtId="6" fontId="29" fillId="0" borderId="14" xfId="2" applyFont="1" applyFill="1" applyBorder="1" applyAlignment="1" applyProtection="1">
      <alignment horizontal="right" vertical="center"/>
    </xf>
    <xf numFmtId="6" fontId="29" fillId="0" borderId="6" xfId="2" applyFont="1" applyFill="1" applyBorder="1" applyAlignment="1" applyProtection="1">
      <alignment horizontal="right" vertical="center"/>
    </xf>
    <xf numFmtId="6" fontId="29" fillId="0" borderId="7" xfId="2" applyFont="1" applyFill="1" applyBorder="1" applyAlignment="1" applyProtection="1">
      <alignment horizontal="right" vertical="center"/>
    </xf>
    <xf numFmtId="6" fontId="29" fillId="0" borderId="8" xfId="2" applyFont="1" applyFill="1" applyBorder="1" applyAlignment="1" applyProtection="1">
      <alignment horizontal="right" vertical="center"/>
    </xf>
    <xf numFmtId="180" fontId="29" fillId="0" borderId="13" xfId="1" applyNumberFormat="1" applyFont="1" applyBorder="1" applyAlignment="1" applyProtection="1">
      <alignment horizontal="right" vertical="center"/>
    </xf>
    <xf numFmtId="180" fontId="29" fillId="0" borderId="0" xfId="1" applyNumberFormat="1" applyFont="1" applyBorder="1" applyAlignment="1" applyProtection="1">
      <alignment horizontal="right" vertical="center"/>
    </xf>
    <xf numFmtId="180" fontId="29" fillId="0" borderId="6" xfId="1" applyNumberFormat="1" applyFont="1" applyBorder="1" applyAlignment="1" applyProtection="1">
      <alignment horizontal="right" vertical="center"/>
    </xf>
    <xf numFmtId="180" fontId="29" fillId="0" borderId="7" xfId="1" applyNumberFormat="1" applyFont="1" applyBorder="1" applyAlignment="1" applyProtection="1">
      <alignment horizontal="right" vertical="center"/>
    </xf>
    <xf numFmtId="6" fontId="27" fillId="0" borderId="10" xfId="2" applyFont="1" applyFill="1" applyBorder="1" applyAlignment="1" applyProtection="1">
      <alignment horizontal="right" vertical="center"/>
    </xf>
    <xf numFmtId="6" fontId="27" fillId="0" borderId="11" xfId="2" applyFont="1" applyFill="1" applyBorder="1" applyAlignment="1" applyProtection="1">
      <alignment horizontal="right" vertical="center"/>
    </xf>
    <xf numFmtId="6" fontId="27" fillId="0" borderId="12" xfId="2" applyFont="1" applyFill="1" applyBorder="1" applyAlignment="1" applyProtection="1">
      <alignment horizontal="right" vertical="center"/>
    </xf>
    <xf numFmtId="6" fontId="27" fillId="0" borderId="6" xfId="2" applyFont="1" applyFill="1" applyBorder="1" applyAlignment="1" applyProtection="1">
      <alignment horizontal="right" vertical="center"/>
    </xf>
    <xf numFmtId="6" fontId="27" fillId="0" borderId="7" xfId="2" applyFont="1" applyFill="1" applyBorder="1" applyAlignment="1" applyProtection="1">
      <alignment horizontal="right" vertical="center"/>
    </xf>
    <xf numFmtId="6" fontId="27" fillId="0" borderId="8" xfId="2" applyFont="1" applyFill="1" applyBorder="1" applyAlignment="1" applyProtection="1">
      <alignment horizontal="right" vertical="center"/>
    </xf>
    <xf numFmtId="180" fontId="5" fillId="0" borderId="0" xfId="1" applyNumberFormat="1" applyFont="1" applyFill="1" applyBorder="1" applyAlignment="1" applyProtection="1">
      <alignment horizontal="left" vertical="center"/>
      <protection locked="0"/>
    </xf>
    <xf numFmtId="180" fontId="17" fillId="0" borderId="7" xfId="0" applyNumberFormat="1" applyFont="1" applyBorder="1" applyAlignment="1" applyProtection="1">
      <alignment horizontal="left" vertical="center"/>
      <protection locked="0"/>
    </xf>
    <xf numFmtId="180" fontId="17" fillId="0" borderId="8" xfId="0" applyNumberFormat="1" applyFont="1" applyBorder="1" applyAlignment="1" applyProtection="1">
      <alignment horizontal="left" vertical="center"/>
      <protection locked="0"/>
    </xf>
    <xf numFmtId="181" fontId="16" fillId="0" borderId="7" xfId="0" applyNumberFormat="1" applyFont="1" applyBorder="1" applyAlignment="1">
      <alignment horizontal="left" vertical="center" shrinkToFit="1"/>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180" fontId="5" fillId="0" borderId="11" xfId="1" applyNumberFormat="1" applyFont="1" applyFill="1" applyBorder="1" applyAlignment="1" applyProtection="1">
      <alignment horizontal="left" vertical="center"/>
      <protection locked="0"/>
    </xf>
    <xf numFmtId="180" fontId="17" fillId="0" borderId="11" xfId="0" applyNumberFormat="1" applyFont="1" applyBorder="1" applyAlignment="1" applyProtection="1">
      <alignment horizontal="left" vertical="center"/>
      <protection locked="0"/>
    </xf>
    <xf numFmtId="181" fontId="17" fillId="0" borderId="0" xfId="0" applyNumberFormat="1" applyFont="1" applyAlignment="1" applyProtection="1">
      <alignment horizontal="left" vertical="center"/>
      <protection locked="0"/>
    </xf>
    <xf numFmtId="181" fontId="17" fillId="0" borderId="14" xfId="0" applyNumberFormat="1" applyFont="1" applyBorder="1" applyAlignment="1" applyProtection="1">
      <alignment horizontal="left" vertical="center"/>
      <protection locked="0"/>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xf>
    <xf numFmtId="0" fontId="21" fillId="0" borderId="44" xfId="0" applyFont="1" applyBorder="1" applyAlignment="1">
      <alignment horizontal="center" vertical="center"/>
    </xf>
    <xf numFmtId="0" fontId="21" fillId="0" borderId="41" xfId="0" applyFont="1" applyBorder="1" applyAlignment="1">
      <alignment horizontal="center" vertical="center"/>
    </xf>
    <xf numFmtId="0" fontId="21" fillId="0" borderId="15" xfId="0" applyFont="1" applyBorder="1" applyAlignment="1">
      <alignment horizontal="center" vertical="distributed" wrapText="1"/>
    </xf>
    <xf numFmtId="0" fontId="21" fillId="0" borderId="20" xfId="0" applyFont="1" applyBorder="1" applyAlignment="1">
      <alignment horizontal="center" vertical="distributed" wrapText="1"/>
    </xf>
    <xf numFmtId="0" fontId="21" fillId="0" borderId="44" xfId="0" applyFont="1" applyBorder="1" applyAlignment="1">
      <alignment horizontal="center" vertical="distributed"/>
    </xf>
    <xf numFmtId="182" fontId="27" fillId="0" borderId="10" xfId="2" applyNumberFormat="1" applyFont="1" applyFill="1" applyBorder="1" applyAlignment="1" applyProtection="1">
      <alignment horizontal="right" vertical="center"/>
    </xf>
    <xf numFmtId="182" fontId="27" fillId="0" borderId="11" xfId="2" applyNumberFormat="1" applyFont="1" applyFill="1" applyBorder="1" applyAlignment="1" applyProtection="1">
      <alignment horizontal="right" vertical="center"/>
    </xf>
    <xf numFmtId="182" fontId="27" fillId="0" borderId="12" xfId="2" applyNumberFormat="1" applyFont="1" applyFill="1" applyBorder="1" applyAlignment="1" applyProtection="1">
      <alignment horizontal="right" vertical="center"/>
    </xf>
    <xf numFmtId="182" fontId="27" fillId="0" borderId="6" xfId="2" applyNumberFormat="1" applyFont="1" applyFill="1" applyBorder="1" applyAlignment="1" applyProtection="1">
      <alignment horizontal="right" vertical="center"/>
    </xf>
    <xf numFmtId="182" fontId="27" fillId="0" borderId="7" xfId="2" applyNumberFormat="1" applyFont="1" applyFill="1" applyBorder="1" applyAlignment="1" applyProtection="1">
      <alignment horizontal="right" vertical="center"/>
    </xf>
    <xf numFmtId="182" fontId="27" fillId="0" borderId="8" xfId="2" applyNumberFormat="1" applyFont="1" applyFill="1" applyBorder="1" applyAlignment="1" applyProtection="1">
      <alignment horizontal="right" vertical="center"/>
    </xf>
    <xf numFmtId="49" fontId="17" fillId="3" borderId="0" xfId="0" applyNumberFormat="1" applyFont="1" applyFill="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180" fontId="17" fillId="0" borderId="0" xfId="0" applyNumberFormat="1" applyFont="1">
      <alignment vertical="center"/>
    </xf>
    <xf numFmtId="180" fontId="17" fillId="0" borderId="14" xfId="0" applyNumberFormat="1" applyFont="1" applyBorder="1">
      <alignment vertical="center"/>
    </xf>
    <xf numFmtId="180" fontId="16" fillId="0" borderId="7" xfId="0" applyNumberFormat="1" applyFont="1" applyBorder="1" applyAlignment="1">
      <alignment horizontal="left" vertical="center" shrinkToFit="1"/>
    </xf>
    <xf numFmtId="0" fontId="17" fillId="3" borderId="0" xfId="0" applyFont="1" applyFill="1" applyAlignment="1" applyProtection="1">
      <alignment horizontal="left" vertical="center"/>
      <protection locked="0"/>
    </xf>
    <xf numFmtId="181" fontId="17" fillId="0" borderId="7" xfId="0" applyNumberFormat="1" applyFont="1" applyBorder="1" applyAlignment="1">
      <alignment horizontal="right" vertical="center"/>
    </xf>
    <xf numFmtId="180" fontId="17" fillId="0" borderId="0" xfId="0" applyNumberFormat="1" applyFont="1" applyAlignment="1">
      <alignment horizontal="left" vertical="center"/>
    </xf>
    <xf numFmtId="180" fontId="18" fillId="0" borderId="40" xfId="1" applyNumberFormat="1" applyFont="1" applyBorder="1" applyAlignment="1">
      <alignment horizontal="left" vertical="center"/>
    </xf>
    <xf numFmtId="0" fontId="5" fillId="0" borderId="46" xfId="0" applyFont="1" applyBorder="1">
      <alignment vertical="center"/>
    </xf>
    <xf numFmtId="0" fontId="5" fillId="0" borderId="42" xfId="0" applyFont="1" applyBorder="1">
      <alignment vertical="center"/>
    </xf>
    <xf numFmtId="181" fontId="5" fillId="0" borderId="48" xfId="0" applyNumberFormat="1" applyFont="1" applyBorder="1" applyAlignment="1">
      <alignment horizontal="left" vertical="center"/>
    </xf>
    <xf numFmtId="181" fontId="5" fillId="0" borderId="39" xfId="0" applyNumberFormat="1" applyFont="1" applyBorder="1" applyAlignment="1">
      <alignment horizontal="left" vertical="center"/>
    </xf>
    <xf numFmtId="181" fontId="16" fillId="0" borderId="40" xfId="0" applyNumberFormat="1" applyFont="1" applyBorder="1" applyAlignment="1" applyProtection="1">
      <alignment horizontal="left" vertical="center" shrinkToFit="1"/>
      <protection locked="0"/>
    </xf>
    <xf numFmtId="181" fontId="5" fillId="0" borderId="39" xfId="0" applyNumberFormat="1" applyFont="1" applyBorder="1" applyAlignment="1">
      <alignment horizontal="left" vertical="center" shrinkToFit="1"/>
    </xf>
    <xf numFmtId="181" fontId="12" fillId="0" borderId="7" xfId="0" applyNumberFormat="1" applyFont="1" applyBorder="1" applyAlignment="1">
      <alignment horizontal="center" vertical="center"/>
    </xf>
    <xf numFmtId="0" fontId="5" fillId="0" borderId="31" xfId="0" applyFont="1" applyBorder="1" applyAlignment="1">
      <alignment horizontal="distributed" shrinkToFit="1"/>
    </xf>
    <xf numFmtId="0" fontId="5" fillId="3" borderId="24" xfId="0" applyFont="1" applyFill="1" applyBorder="1" applyAlignment="1" applyProtection="1">
      <alignment horizontal="left" shrinkToFit="1"/>
      <protection locked="0"/>
    </xf>
    <xf numFmtId="0" fontId="5" fillId="3" borderId="25" xfId="0" applyFont="1" applyFill="1" applyBorder="1" applyAlignment="1" applyProtection="1">
      <alignment horizontal="left" shrinkToFit="1"/>
      <protection locked="0"/>
    </xf>
    <xf numFmtId="0" fontId="5" fillId="3" borderId="26" xfId="0" applyFont="1" applyFill="1" applyBorder="1" applyAlignment="1" applyProtection="1">
      <alignment horizontal="left" shrinkToFit="1"/>
      <protection locked="0"/>
    </xf>
    <xf numFmtId="0" fontId="5" fillId="0" borderId="15" xfId="0" applyFont="1" applyBorder="1">
      <alignment vertical="center"/>
    </xf>
    <xf numFmtId="0" fontId="5" fillId="0" borderId="16" xfId="0" applyFont="1" applyBorder="1">
      <alignment vertical="center"/>
    </xf>
    <xf numFmtId="0" fontId="5" fillId="0" borderId="38" xfId="0" applyFont="1" applyBorder="1">
      <alignment vertical="center"/>
    </xf>
    <xf numFmtId="49" fontId="16" fillId="3" borderId="40" xfId="0" applyNumberFormat="1" applyFont="1" applyFill="1" applyBorder="1" applyAlignment="1" applyProtection="1">
      <alignment horizontal="left" vertical="center"/>
      <protection locked="0"/>
    </xf>
    <xf numFmtId="180" fontId="5" fillId="3" borderId="34" xfId="1" applyNumberFormat="1" applyFont="1" applyFill="1" applyBorder="1" applyAlignment="1" applyProtection="1">
      <alignment horizontal="right" shrinkToFit="1"/>
      <protection locked="0"/>
    </xf>
    <xf numFmtId="49" fontId="5" fillId="0" borderId="30" xfId="0" applyNumberFormat="1" applyFont="1" applyBorder="1" applyAlignment="1">
      <alignment horizontal="center" shrinkToFit="1"/>
    </xf>
    <xf numFmtId="49" fontId="5" fillId="0" borderId="32" xfId="0" applyNumberFormat="1" applyFont="1" applyBorder="1" applyAlignment="1">
      <alignment horizontal="center" shrinkToFit="1"/>
    </xf>
    <xf numFmtId="49" fontId="5" fillId="0" borderId="36" xfId="0" applyNumberFormat="1" applyFont="1" applyBorder="1" applyAlignment="1">
      <alignment horizontal="center" shrinkToFit="1"/>
    </xf>
    <xf numFmtId="181" fontId="5" fillId="0" borderId="0" xfId="0" applyNumberFormat="1" applyFont="1" applyAlignment="1">
      <alignment horizontal="right" vertical="center"/>
    </xf>
    <xf numFmtId="49" fontId="5" fillId="3" borderId="33" xfId="0" applyNumberFormat="1" applyFont="1" applyFill="1" applyBorder="1" applyAlignment="1" applyProtection="1">
      <alignment horizontal="center" shrinkToFit="1"/>
      <protection locked="0"/>
    </xf>
    <xf numFmtId="49" fontId="5" fillId="3" borderId="21" xfId="0" applyNumberFormat="1" applyFont="1" applyFill="1" applyBorder="1" applyAlignment="1" applyProtection="1">
      <alignment horizontal="center" shrinkToFit="1"/>
      <protection locked="0"/>
    </xf>
    <xf numFmtId="49" fontId="5" fillId="3" borderId="23" xfId="0" applyNumberFormat="1" applyFont="1" applyFill="1" applyBorder="1" applyAlignment="1" applyProtection="1">
      <alignment horizontal="center" shrinkToFit="1"/>
      <protection locked="0"/>
    </xf>
    <xf numFmtId="180" fontId="18" fillId="0" borderId="39" xfId="1" applyNumberFormat="1"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45" xfId="0" applyFont="1" applyBorder="1" applyAlignment="1">
      <alignment horizontal="distributed" vertical="center" textRotation="255"/>
    </xf>
    <xf numFmtId="0" fontId="5" fillId="0" borderId="18" xfId="0" applyFont="1" applyBorder="1" applyAlignment="1">
      <alignment horizontal="distributed" vertical="center" textRotation="255"/>
    </xf>
    <xf numFmtId="180" fontId="5" fillId="0" borderId="34" xfId="1" applyNumberFormat="1" applyFont="1" applyBorder="1" applyAlignment="1">
      <alignment horizontal="right" shrinkToFit="1"/>
    </xf>
    <xf numFmtId="180" fontId="5" fillId="0" borderId="24" xfId="0" applyNumberFormat="1" applyFont="1" applyBorder="1" applyAlignment="1">
      <alignment horizontal="center" shrinkToFit="1"/>
    </xf>
    <xf numFmtId="180" fontId="5" fillId="0" borderId="26" xfId="0" applyNumberFormat="1" applyFont="1" applyBorder="1" applyAlignment="1">
      <alignment horizontal="center" shrinkToFit="1"/>
    </xf>
    <xf numFmtId="0" fontId="5" fillId="0" borderId="45" xfId="0" applyFont="1" applyBorder="1">
      <alignment vertical="center"/>
    </xf>
    <xf numFmtId="38" fontId="5" fillId="0" borderId="33" xfId="1" applyFont="1" applyBorder="1" applyAlignment="1">
      <alignment horizontal="right"/>
    </xf>
    <xf numFmtId="179" fontId="5" fillId="0" borderId="21" xfId="0" applyNumberFormat="1" applyFont="1" applyBorder="1" applyAlignment="1">
      <alignment horizontal="center" shrinkToFit="1"/>
    </xf>
    <xf numFmtId="179" fontId="5" fillId="0" borderId="22" xfId="0" applyNumberFormat="1" applyFont="1" applyBorder="1" applyAlignment="1">
      <alignment horizontal="center" shrinkToFit="1"/>
    </xf>
    <xf numFmtId="179" fontId="5" fillId="0" borderId="23" xfId="0" applyNumberFormat="1" applyFont="1" applyBorder="1" applyAlignment="1">
      <alignment horizontal="center" shrinkToFit="1"/>
    </xf>
    <xf numFmtId="180" fontId="5" fillId="0" borderId="34" xfId="0" applyNumberFormat="1" applyFont="1" applyBorder="1" applyAlignment="1">
      <alignment horizontal="center" shrinkToFit="1"/>
    </xf>
    <xf numFmtId="0" fontId="5" fillId="0" borderId="46" xfId="0" applyFont="1" applyBorder="1" applyAlignment="1">
      <alignment horizontal="center" vertical="center"/>
    </xf>
    <xf numFmtId="0" fontId="5" fillId="0" borderId="46" xfId="0" applyFont="1" applyBorder="1" applyAlignment="1">
      <alignment horizontal="right" vertical="center"/>
    </xf>
    <xf numFmtId="0" fontId="5" fillId="0" borderId="19" xfId="0" applyFont="1" applyBorder="1" applyAlignment="1">
      <alignment horizontal="center" vertical="center"/>
    </xf>
    <xf numFmtId="0" fontId="5" fillId="0" borderId="19" xfId="0" applyFont="1" applyBorder="1" applyAlignment="1">
      <alignment horizontal="right" vertical="center"/>
    </xf>
    <xf numFmtId="183" fontId="10" fillId="0" borderId="18" xfId="1" applyNumberFormat="1" applyFont="1" applyFill="1" applyBorder="1" applyAlignment="1">
      <alignment horizontal="right" vertical="distributed"/>
    </xf>
    <xf numFmtId="183" fontId="10" fillId="0" borderId="19" xfId="1" applyNumberFormat="1" applyFont="1" applyFill="1" applyBorder="1" applyAlignment="1">
      <alignment horizontal="right" vertical="center"/>
    </xf>
    <xf numFmtId="183" fontId="10" fillId="0" borderId="41" xfId="1" applyNumberFormat="1" applyFont="1" applyFill="1" applyBorder="1" applyAlignment="1">
      <alignment horizontal="right" vertical="center"/>
    </xf>
    <xf numFmtId="0" fontId="5" fillId="0" borderId="45" xfId="0" applyFont="1" applyBorder="1" applyAlignment="1">
      <alignment vertical="center" textRotation="255"/>
    </xf>
    <xf numFmtId="38" fontId="5" fillId="0" borderId="5" xfId="1" applyFont="1" applyBorder="1" applyAlignment="1">
      <alignment horizontal="right" vertical="center"/>
    </xf>
    <xf numFmtId="38" fontId="5" fillId="0" borderId="1" xfId="1" applyFont="1" applyBorder="1" applyAlignment="1">
      <alignment horizontal="right" vertical="center"/>
    </xf>
    <xf numFmtId="38" fontId="5" fillId="0" borderId="5" xfId="1" applyFont="1" applyBorder="1" applyAlignment="1">
      <alignment horizontal="center" vertical="center"/>
    </xf>
    <xf numFmtId="38" fontId="5" fillId="0" borderId="1" xfId="1" applyFont="1" applyBorder="1" applyAlignment="1">
      <alignment horizontal="center" vertical="center"/>
    </xf>
    <xf numFmtId="3" fontId="5" fillId="0" borderId="1" xfId="0" applyNumberFormat="1" applyFont="1" applyBorder="1" applyAlignment="1" applyProtection="1">
      <alignment horizontal="right" vertical="center" shrinkToFit="1"/>
      <protection locked="0"/>
    </xf>
    <xf numFmtId="0" fontId="16" fillId="0" borderId="0" xfId="0" applyFont="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6" fillId="0" borderId="0" xfId="0" applyFont="1" applyAlignment="1" applyProtection="1">
      <alignment horizontal="right" vertical="center"/>
      <protection locked="0"/>
    </xf>
    <xf numFmtId="183" fontId="5" fillId="0" borderId="30" xfId="0" applyNumberFormat="1" applyFont="1" applyBorder="1" applyAlignment="1" applyProtection="1">
      <alignment horizontal="right"/>
      <protection locked="0"/>
    </xf>
    <xf numFmtId="183" fontId="5" fillId="0" borderId="31" xfId="0" applyNumberFormat="1" applyFont="1" applyBorder="1" applyAlignment="1" applyProtection="1">
      <alignment horizontal="right"/>
      <protection locked="0"/>
    </xf>
    <xf numFmtId="183" fontId="5" fillId="0" borderId="32" xfId="0" applyNumberFormat="1" applyFont="1" applyBorder="1" applyAlignment="1" applyProtection="1">
      <alignment horizontal="right"/>
      <protection locked="0"/>
    </xf>
    <xf numFmtId="0" fontId="5" fillId="3" borderId="21" xfId="0" applyFont="1" applyFill="1" applyBorder="1" applyAlignment="1" applyProtection="1">
      <alignment horizontal="left" shrinkToFit="1"/>
      <protection locked="0"/>
    </xf>
    <xf numFmtId="0" fontId="5" fillId="3" borderId="22" xfId="0" applyFont="1" applyFill="1" applyBorder="1" applyAlignment="1" applyProtection="1">
      <alignment horizontal="left" shrinkToFit="1"/>
      <protection locked="0"/>
    </xf>
    <xf numFmtId="0" fontId="5" fillId="3" borderId="23" xfId="0" applyFont="1" applyFill="1" applyBorder="1" applyAlignment="1" applyProtection="1">
      <alignment horizontal="left" shrinkToFit="1"/>
      <protection locked="0"/>
    </xf>
    <xf numFmtId="49" fontId="5" fillId="3" borderId="24" xfId="0" applyNumberFormat="1" applyFont="1" applyFill="1" applyBorder="1" applyAlignment="1" applyProtection="1">
      <alignment horizontal="center" shrinkToFit="1"/>
      <protection locked="0"/>
    </xf>
    <xf numFmtId="49" fontId="5" fillId="3" borderId="26" xfId="0" applyNumberFormat="1" applyFont="1" applyFill="1" applyBorder="1" applyAlignment="1" applyProtection="1">
      <alignment horizontal="center" shrinkToFit="1"/>
      <protection locked="0"/>
    </xf>
    <xf numFmtId="49" fontId="5" fillId="3" borderId="34" xfId="0" applyNumberFormat="1" applyFont="1" applyFill="1" applyBorder="1" applyAlignment="1" applyProtection="1">
      <alignment horizontal="center" shrinkToFit="1"/>
      <protection locked="0"/>
    </xf>
    <xf numFmtId="38" fontId="5" fillId="3" borderId="34" xfId="1" applyFont="1" applyFill="1" applyBorder="1" applyAlignment="1" applyProtection="1">
      <alignment horizontal="right" shrinkToFit="1"/>
      <protection locked="0"/>
    </xf>
    <xf numFmtId="38" fontId="5" fillId="3" borderId="33" xfId="1" applyFont="1" applyFill="1" applyBorder="1" applyAlignment="1" applyProtection="1">
      <alignment horizontal="right" shrinkToFit="1"/>
      <protection locked="0"/>
    </xf>
    <xf numFmtId="38" fontId="5" fillId="3" borderId="24" xfId="1" applyFont="1" applyFill="1" applyBorder="1" applyAlignment="1" applyProtection="1">
      <alignment horizontal="right" shrinkToFit="1"/>
      <protection locked="0"/>
    </xf>
    <xf numFmtId="38" fontId="5" fillId="3" borderId="26" xfId="1" applyFont="1" applyFill="1" applyBorder="1" applyAlignment="1" applyProtection="1">
      <alignment horizontal="right" shrinkToFit="1"/>
      <protection locked="0"/>
    </xf>
    <xf numFmtId="0" fontId="12" fillId="3" borderId="7" xfId="0" applyFont="1" applyFill="1" applyBorder="1" applyAlignment="1" applyProtection="1">
      <alignment horizontal="center" vertical="center"/>
      <protection locked="0"/>
    </xf>
    <xf numFmtId="181" fontId="5" fillId="3" borderId="39" xfId="0" applyNumberFormat="1" applyFont="1" applyFill="1" applyBorder="1" applyAlignment="1" applyProtection="1">
      <alignment horizontal="left" vertical="center"/>
      <protection locked="0"/>
    </xf>
    <xf numFmtId="181" fontId="5" fillId="3" borderId="0" xfId="0" applyNumberFormat="1" applyFont="1" applyFill="1" applyAlignment="1" applyProtection="1">
      <alignment horizontal="left" vertical="center"/>
      <protection locked="0"/>
    </xf>
    <xf numFmtId="176" fontId="6" fillId="2" borderId="2" xfId="1" applyNumberFormat="1" applyFont="1" applyFill="1" applyBorder="1" applyAlignment="1" applyProtection="1">
      <alignment horizontal="center" vertical="center" shrinkToFit="1"/>
      <protection locked="0"/>
    </xf>
    <xf numFmtId="176" fontId="6" fillId="2" borderId="3" xfId="1" applyNumberFormat="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shrinkToFit="1"/>
      <protection locked="0"/>
    </xf>
    <xf numFmtId="0" fontId="5" fillId="3" borderId="39" xfId="0" applyFont="1" applyFill="1" applyBorder="1" applyAlignment="1" applyProtection="1">
      <alignment horizontal="left" vertical="center" shrinkToFit="1"/>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6" fontId="6" fillId="0" borderId="2" xfId="1" applyNumberFormat="1" applyFont="1" applyFill="1" applyBorder="1" applyAlignment="1" applyProtection="1">
      <alignment horizontal="center" vertical="center" shrinkToFit="1"/>
      <protection locked="0"/>
    </xf>
    <xf numFmtId="176" fontId="6" fillId="0" borderId="3" xfId="1" applyNumberFormat="1" applyFont="1" applyFill="1" applyBorder="1" applyAlignment="1" applyProtection="1">
      <alignment horizontal="center" vertical="center" shrinkToFit="1"/>
      <protection locked="0"/>
    </xf>
    <xf numFmtId="176" fontId="6" fillId="0" borderId="4" xfId="1" applyNumberFormat="1" applyFont="1" applyFill="1" applyBorder="1" applyAlignment="1" applyProtection="1">
      <alignment horizontal="center" vertical="center" shrinkToFit="1"/>
      <protection locked="0"/>
    </xf>
    <xf numFmtId="179" fontId="5" fillId="0" borderId="24" xfId="0" applyNumberFormat="1" applyFont="1" applyBorder="1" applyAlignment="1">
      <alignment horizontal="center" shrinkToFit="1"/>
    </xf>
    <xf numFmtId="179" fontId="5" fillId="0" borderId="25" xfId="0" applyNumberFormat="1" applyFont="1" applyBorder="1" applyAlignment="1">
      <alignment horizontal="center" shrinkToFit="1"/>
    </xf>
    <xf numFmtId="179" fontId="5" fillId="0" borderId="26" xfId="0" applyNumberFormat="1" applyFont="1" applyBorder="1" applyAlignment="1">
      <alignment horizontal="center" shrinkToFit="1"/>
    </xf>
    <xf numFmtId="180" fontId="5" fillId="0" borderId="24" xfId="0" applyNumberFormat="1" applyFont="1" applyBorder="1" applyAlignment="1">
      <alignment horizontal="left" shrinkToFit="1"/>
    </xf>
    <xf numFmtId="180" fontId="5" fillId="0" borderId="25" xfId="0" applyNumberFormat="1" applyFont="1" applyBorder="1" applyAlignment="1">
      <alignment horizontal="left" shrinkToFit="1"/>
    </xf>
    <xf numFmtId="180" fontId="5" fillId="0" borderId="26" xfId="0" applyNumberFormat="1" applyFont="1" applyBorder="1" applyAlignment="1">
      <alignment horizontal="left" shrinkToFit="1"/>
    </xf>
    <xf numFmtId="38" fontId="5" fillId="0" borderId="34" xfId="1" applyFont="1" applyBorder="1" applyAlignment="1">
      <alignment horizontal="right"/>
    </xf>
    <xf numFmtId="0" fontId="5" fillId="3" borderId="0" xfId="0" applyFont="1" applyFill="1" applyAlignment="1" applyProtection="1">
      <alignment horizontal="righ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9" fontId="5" fillId="0" borderId="27" xfId="0" applyNumberFormat="1" applyFont="1" applyBorder="1" applyAlignment="1">
      <alignment horizontal="center" shrinkToFit="1"/>
    </xf>
    <xf numFmtId="179" fontId="5" fillId="0" borderId="28" xfId="0" applyNumberFormat="1" applyFont="1" applyBorder="1" applyAlignment="1">
      <alignment horizontal="center" shrinkToFit="1"/>
    </xf>
    <xf numFmtId="179" fontId="5" fillId="0" borderId="29" xfId="0" applyNumberFormat="1" applyFont="1" applyBorder="1" applyAlignment="1">
      <alignment horizontal="center" shrinkToFit="1"/>
    </xf>
    <xf numFmtId="0" fontId="5" fillId="0" borderId="24" xfId="0" applyFont="1" applyBorder="1" applyAlignment="1">
      <alignment horizontal="center" shrinkToFit="1"/>
    </xf>
    <xf numFmtId="0" fontId="5" fillId="0" borderId="26" xfId="0" applyFont="1" applyBorder="1" applyAlignment="1">
      <alignment horizontal="center" shrinkToFit="1"/>
    </xf>
    <xf numFmtId="0" fontId="5" fillId="0" borderId="34" xfId="0" applyFont="1" applyBorder="1" applyAlignment="1">
      <alignment horizontal="center" shrinkToFit="1"/>
    </xf>
    <xf numFmtId="38" fontId="5" fillId="0" borderId="34" xfId="1" applyFont="1" applyBorder="1" applyAlignment="1">
      <alignment horizontal="center" shrinkToFit="1"/>
    </xf>
    <xf numFmtId="0" fontId="5" fillId="0" borderId="27" xfId="0" applyFont="1" applyBorder="1" applyAlignment="1">
      <alignment horizontal="center" shrinkToFit="1"/>
    </xf>
    <xf numFmtId="0" fontId="5" fillId="0" borderId="29" xfId="0" applyFont="1" applyBorder="1" applyAlignment="1">
      <alignment horizontal="center" shrinkToFit="1"/>
    </xf>
    <xf numFmtId="0" fontId="5" fillId="0" borderId="35" xfId="0" applyFont="1" applyBorder="1" applyAlignment="1">
      <alignment horizontal="center" shrinkToFit="1"/>
    </xf>
    <xf numFmtId="183" fontId="5" fillId="0" borderId="27" xfId="0" applyNumberFormat="1" applyFont="1" applyBorder="1" applyAlignment="1" applyProtection="1">
      <alignment horizontal="right" shrinkToFit="1"/>
      <protection locked="0"/>
    </xf>
    <xf numFmtId="183" fontId="5" fillId="0" borderId="28" xfId="0" applyNumberFormat="1" applyFont="1" applyBorder="1" applyAlignment="1" applyProtection="1">
      <alignment horizontal="right" shrinkToFit="1"/>
      <protection locked="0"/>
    </xf>
    <xf numFmtId="183" fontId="5" fillId="0" borderId="29" xfId="0" applyNumberFormat="1" applyFont="1" applyBorder="1" applyAlignment="1" applyProtection="1">
      <alignment horizontal="right" shrinkToFit="1"/>
      <protection locked="0"/>
    </xf>
    <xf numFmtId="38" fontId="5" fillId="0" borderId="35" xfId="1" applyFont="1" applyBorder="1" applyAlignment="1">
      <alignment horizontal="center"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4"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6" fontId="6" fillId="0" borderId="21" xfId="2" applyFont="1" applyBorder="1" applyAlignment="1">
      <alignment horizontal="right" vertical="center"/>
    </xf>
    <xf numFmtId="6" fontId="6" fillId="0" borderId="22" xfId="2" applyFont="1" applyBorder="1" applyAlignment="1">
      <alignment horizontal="right" vertical="center"/>
    </xf>
    <xf numFmtId="6" fontId="6" fillId="0" borderId="23" xfId="2" applyFont="1" applyBorder="1" applyAlignment="1">
      <alignment horizontal="righ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6" fontId="6" fillId="0" borderId="24" xfId="2" applyFont="1" applyBorder="1" applyAlignment="1">
      <alignment horizontal="right" vertical="center"/>
    </xf>
    <xf numFmtId="6" fontId="6" fillId="0" borderId="25" xfId="2" applyFont="1" applyBorder="1" applyAlignment="1">
      <alignment horizontal="right" vertical="center"/>
    </xf>
    <xf numFmtId="6" fontId="6" fillId="0" borderId="26" xfId="2" applyFont="1" applyBorder="1" applyAlignment="1">
      <alignment horizontal="righ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6" fontId="6" fillId="0" borderId="27" xfId="2" applyFont="1" applyBorder="1" applyAlignment="1">
      <alignment horizontal="right" vertical="center"/>
    </xf>
    <xf numFmtId="6" fontId="6" fillId="0" borderId="28" xfId="2" applyFont="1" applyBorder="1" applyAlignment="1">
      <alignment horizontal="right" vertical="center"/>
    </xf>
    <xf numFmtId="6" fontId="6" fillId="0" borderId="29" xfId="2"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80" fontId="5" fillId="0" borderId="21" xfId="0" applyNumberFormat="1" applyFont="1" applyBorder="1" applyAlignment="1">
      <alignment horizontal="left" shrinkToFit="1"/>
    </xf>
    <xf numFmtId="180" fontId="5" fillId="0" borderId="22" xfId="0" applyNumberFormat="1" applyFont="1" applyBorder="1" applyAlignment="1">
      <alignment horizontal="left" shrinkToFit="1"/>
    </xf>
    <xf numFmtId="180" fontId="5" fillId="0" borderId="23" xfId="0" applyNumberFormat="1" applyFont="1" applyBorder="1" applyAlignment="1">
      <alignment horizontal="left" shrinkToFit="1"/>
    </xf>
    <xf numFmtId="179" fontId="5" fillId="0" borderId="24" xfId="5" applyNumberFormat="1" applyFont="1" applyBorder="1" applyAlignment="1">
      <alignment horizontal="center" shrinkToFit="1"/>
    </xf>
    <xf numFmtId="179" fontId="5" fillId="0" borderId="25" xfId="5" applyNumberFormat="1" applyFont="1" applyBorder="1" applyAlignment="1">
      <alignment horizontal="center" shrinkToFit="1"/>
    </xf>
    <xf numFmtId="179" fontId="5" fillId="0" borderId="26" xfId="5" applyNumberFormat="1" applyFont="1" applyBorder="1" applyAlignment="1">
      <alignment horizontal="center" shrinkToFit="1"/>
    </xf>
    <xf numFmtId="181" fontId="5" fillId="0" borderId="0" xfId="0" applyNumberFormat="1" applyFont="1" applyAlignment="1">
      <alignment horizontal="left" vertical="center"/>
    </xf>
    <xf numFmtId="181" fontId="16" fillId="0" borderId="40" xfId="0" applyNumberFormat="1" applyFont="1" applyBorder="1" applyAlignment="1">
      <alignment horizontal="left" vertical="center"/>
    </xf>
    <xf numFmtId="49" fontId="5" fillId="3" borderId="21" xfId="0" applyNumberFormat="1" applyFont="1" applyFill="1" applyBorder="1" applyAlignment="1" applyProtection="1">
      <alignment horizontal="right" shrinkToFit="1"/>
      <protection locked="0"/>
    </xf>
    <xf numFmtId="49" fontId="5" fillId="3" borderId="23" xfId="0" applyNumberFormat="1" applyFont="1" applyFill="1" applyBorder="1" applyAlignment="1" applyProtection="1">
      <alignment horizontal="right" shrinkToFit="1"/>
      <protection locked="0"/>
    </xf>
    <xf numFmtId="49" fontId="5" fillId="3" borderId="24" xfId="0" applyNumberFormat="1" applyFont="1" applyFill="1" applyBorder="1" applyAlignment="1" applyProtection="1">
      <alignment horizontal="right" shrinkToFit="1"/>
      <protection locked="0"/>
    </xf>
    <xf numFmtId="49" fontId="5" fillId="3" borderId="26" xfId="0" applyNumberFormat="1" applyFont="1" applyFill="1" applyBorder="1" applyAlignment="1" applyProtection="1">
      <alignment horizontal="right" shrinkToFit="1"/>
      <protection locked="0"/>
    </xf>
  </cellXfs>
  <cellStyles count="6">
    <cellStyle name="パーセント" xfId="5" builtinId="5"/>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0"/>
  <tableStyles count="0" defaultTableStyle="TableStyleMedium2" defaultPivotStyle="PivotStyleLight16"/>
  <colors>
    <mruColors>
      <color rgb="FFFF0000"/>
      <color rgb="FFFF6699"/>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26" Type="http://schemas.microsoft.com/office/2017/10/relationships/person" Target="persons/person9.xml"/><Relationship Id="rId3" Type="http://schemas.openxmlformats.org/officeDocument/2006/relationships/worksheet" Target="worksheets/sheet3.xml"/><Relationship Id="rId21" Type="http://schemas.microsoft.com/office/2017/10/relationships/person" Target="persons/person7.xml"/><Relationship Id="rId34" Type="http://schemas.microsoft.com/office/2017/10/relationships/person" Target="persons/person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microsoft.com/office/2017/10/relationships/person" Target="persons/person5.xml"/><Relationship Id="rId33" Type="http://schemas.microsoft.com/office/2017/10/relationships/person" Target="persons/person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10/relationships/person" Target="persons/person14.xml"/><Relationship Id="rId29" Type="http://schemas.microsoft.com/office/2017/10/relationships/person" Target="persons/pers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6.xml"/><Relationship Id="rId32" Type="http://schemas.microsoft.com/office/2017/10/relationships/person" Target="persons/person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0.xml"/><Relationship Id="rId28" Type="http://schemas.microsoft.com/office/2017/10/relationships/person" Target="persons/person3.xml"/><Relationship Id="rId10" Type="http://schemas.openxmlformats.org/officeDocument/2006/relationships/worksheet" Target="worksheets/sheet10.xml"/><Relationship Id="rId19" Type="http://schemas.microsoft.com/office/2017/10/relationships/person" Target="persons/person.xml"/><Relationship Id="rId31" Type="http://schemas.microsoft.com/office/2017/10/relationships/person" Target="persons/person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12.xml"/><Relationship Id="rId22" Type="http://schemas.microsoft.com/office/2017/10/relationships/person" Target="persons/person10.xml"/><Relationship Id="rId30" Type="http://schemas.microsoft.com/office/2017/10/relationships/person" Target="persons/person1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U$11" lockText="1" noThreeD="1"/>
</file>

<file path=xl/ctrlProps/ctrlProp5.xml><?xml version="1.0" encoding="utf-8"?>
<formControlPr xmlns="http://schemas.microsoft.com/office/spreadsheetml/2009/9/main" objectType="CheckBox" fmlaLink="$AU$12" lockText="1" noThreeD="1"/>
</file>

<file path=xl/ctrlProps/ctrlProp6.xml><?xml version="1.0" encoding="utf-8"?>
<formControlPr xmlns="http://schemas.microsoft.com/office/spreadsheetml/2009/9/main" objectType="CheckBox" fmlaLink="$AU$9" lockText="1" noThreeD="1"/>
</file>

<file path=xl/ctrlProps/ctrlProp7.xml><?xml version="1.0" encoding="utf-8"?>
<formControlPr xmlns="http://schemas.microsoft.com/office/spreadsheetml/2009/9/main" objectType="CheckBox" fmlaLink="$AU$11" lockText="1" noThreeD="1"/>
</file>

<file path=xl/ctrlProps/ctrlProp8.xml><?xml version="1.0" encoding="utf-8"?>
<formControlPr xmlns="http://schemas.microsoft.com/office/spreadsheetml/2009/9/main" objectType="CheckBox" fmlaLink="$AU$12" lockText="1" noThreeD="1"/>
</file>

<file path=xl/ctrlProps/ctrlProp9.xml><?xml version="1.0" encoding="utf-8"?>
<formControlPr xmlns="http://schemas.microsoft.com/office/spreadsheetml/2009/9/main" objectType="CheckBox" fmlaLink="$AU$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7</xdr:row>
          <xdr:rowOff>219075</xdr:rowOff>
        </xdr:from>
        <xdr:to>
          <xdr:col>40</xdr:col>
          <xdr:colOff>104775</xdr:colOff>
          <xdr:row>9</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xdr:row>
          <xdr:rowOff>219075</xdr:rowOff>
        </xdr:from>
        <xdr:to>
          <xdr:col>28</xdr:col>
          <xdr:colOff>114300</xdr:colOff>
          <xdr:row>11</xdr:row>
          <xdr:rowOff>9525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xdr:row>
          <xdr:rowOff>219075</xdr:rowOff>
        </xdr:from>
        <xdr:to>
          <xdr:col>31</xdr:col>
          <xdr:colOff>142875</xdr:colOff>
          <xdr:row>11</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9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9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9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9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65FB8DD6-9CD3-40B8-B86F-2612DBD697A4}"/>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49EA4630-D6D8-4B09-AC1D-E9E4B9660421}"/>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1B12E0D8-F969-4776-AC76-EA93B14C0AD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A5043184-8A46-4CD8-8DFC-B1A73A56D81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C8A3458-CD76-4C73-8F89-3460B9741B4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E22CD877-7919-410A-A99C-1C88243503FC}"/>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41199B-277B-4A07-AABA-C6108C50841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FFA147CC-7BB1-4039-B371-E855EC1AF0E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0D40B7A0-C545-48EF-8E08-B10435004788}"/>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724B99C-E61E-4CBE-835D-189E4019B70E}"/>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E490058D-A01C-4D9D-AC5C-BCAC86E149D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773ED42-3136-4F9F-BAAB-44AA7EF6C6D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AA5FCE9-8C36-451C-A407-C7A0F31AA29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4033D5B-B4E7-44EF-A158-13C0B8D931E3}"/>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647E0121-BE6D-4F2D-AA75-0DB2BF91417D}"/>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0DBB36A8-A5A5-418A-9461-4F45DAEC6C8D}"/>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D7B5C214-43C8-4EFE-A9BA-13D44BEF549F}"/>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E57F979D-9AB9-4A01-BE23-51B4982F708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D03B7498-FBE1-4D26-9A86-79135642D54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06B165DA-DB21-401E-BBCF-65EC3B0CC53A}"/>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E3A64F61-A205-422D-98EE-EFAE7ECE959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93E7997-CC27-4891-96B2-A8D92845098E}"/>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8ACD30EC-0DA8-48BD-BFE3-72B0D322D45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A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A210D11B-1B1E-4265-9906-6C72F9BFAE80}"/>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D05CB605-508B-4FDC-BDFA-5196A1822AA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A4B521A-50A6-4579-9435-EF53B652565A}"/>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278FB9E9-CD07-445E-929F-1FCB4B5A33B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C4110B4-14FA-4FEC-B589-33AA066336B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74068FC-C9EB-4B28-A024-6FC0A91795E2}"/>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5818D822-8239-40CF-BF76-7EF07CC907FF}"/>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F1E7C2E-8AD7-4B8D-9F43-67A59DA2754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7357D80-8711-4873-999C-A3B1C96D5F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486F0EF1-5921-432B-A616-FDDD57CF1C63}"/>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10A12016-0D4D-48C3-A584-8A584C06BE1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2C05F9C9-1B53-4685-948D-6CFDB2AE3F8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4B0836BE-1261-407C-B7C4-9C37D8AE25D2}"/>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21B7C90-8B33-4793-A0A6-545BEDAB1F36}"/>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4C5539F-E4B3-4A3B-B1D0-E5C20B160DB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5F70E5C-2463-497F-A06F-BD057E6A2050}"/>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2C6BA75-3FB3-4605-AEEC-4CBB8C2DF91D}"/>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0858F1E3-8CF1-48D4-98C8-B9398473D364}"/>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34142A44-2A86-40C6-8DB4-5DF12E333B93}"/>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72E86230-FB7D-411F-8AF7-471C66AC23D5}"/>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E61BBB2-CFD9-4DE8-8605-9A3D139F7C1E}"/>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13C40A7F-EF14-441C-948A-E470F565E8F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6C5D739-8E0E-4E33-A4EE-3C71CDA8A71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B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B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B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B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B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B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2906ABCA-C2C1-49F6-B16A-E44CF4B4DA8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E78D4AF6-E0FB-47A8-8BEC-7282EFA500AD}"/>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0F86A776-7705-475D-9490-0A3D118DF877}"/>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BDBC2393-2FBF-4105-8779-5A6F5DFC4EDC}"/>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197D49BB-4651-4DC8-B3A5-5D9DB5F4D84B}"/>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4445CD4C-9B03-482E-87EE-CB5CFB9A8D46}"/>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4E12F2C-23B7-4B7F-889A-B3BE609E9FA8}"/>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2F73BE9-33BC-4849-8A4A-ADEFC6F2BDF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CDAE453F-500A-4EBD-BE2E-6E148EF3A5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DE19BC27-97E8-4159-8405-33ED77FDAB8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73CC5FB-AA58-470F-90D0-D3D893ABE65C}"/>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93956B7-7DFD-41AF-9FD7-04EFE29128F8}"/>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83C06DE9-6B3E-41F6-BCD8-486F74FBA0F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8225D621-E03B-4BC6-A9D5-BAF4B1E2B99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0DB932E-4E9C-4867-9CE6-3BE917C3EBE1}"/>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EAF1023-6518-4BD8-88A7-DDFC4DBD02BF}"/>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2EFDAA5-A0C7-4C25-BE4D-8D5A1F5D364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7950B83-8433-45F6-939E-7B4AB0ADE62B}"/>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C9BB7599-1C88-4C13-A091-9B929CA01A72}"/>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D24533D-A694-48F7-902B-615D76FFE46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2DC93252-771B-4907-8A47-009048B189A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24384023-7B32-4677-903E-47EEE80F119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6112955F-424E-4551-BB44-7616D86C552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F0339735-4241-4508-87E8-8812FA929E6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638EA57-E60D-4230-9364-F41B88FD28C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F6F08BC-D015-4C9B-A95B-0EAE64AE1C7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D59FF0C4-3091-4CA6-A367-0987A06951E6}"/>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57B5A45-91A0-4269-BE0F-18407F2002BE}"/>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B9276A3C-5016-4180-91A6-C48B6439ABFD}"/>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E44E5AC4-71B0-40AF-8DF4-F2C7341C7715}"/>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E64818DF-0B16-4519-AEF7-0DEC18AF7621}"/>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292648B-DFED-4231-BEC6-FA0135A94B3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8CDF1C19-A1B1-487C-8D3D-193E51DE6F4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EAF8DD-B4B5-447B-A7F9-6170DE6ED757}"/>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4621F2E-5F89-4647-86F3-2E572CE9FB9D}"/>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A2CECC6-FFB5-4E1C-AC66-4974FB345A3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81C1289-337D-47A8-87DD-A03EDEA4ADE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DCA43631-7065-4C0F-AA6A-34EEC03BC92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D9F57F50-3A63-4EF8-A6B7-FB0A05E4873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313DF861-E57B-4B26-9005-D79B834B196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4C22D2C9-D925-4529-BD20-207E44232EF6}"/>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E3BC4F04-4D56-4B99-B26E-97506480BC1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F042BB58-01D9-450F-94DE-FA2193E66FE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A797A64C-841C-497E-BDC0-DE82A29C7144}"/>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D7F4ECE4-865A-42E3-9F3D-F379CAD9BEE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19196A26-A960-4817-87C4-A2362AB799E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D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D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D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D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D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D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B63D6C6A-AAAE-410D-B8E7-787BB55D7BFA}"/>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5D59FF5C-F22E-4F34-B320-79CEB0C6ABE4}"/>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951FB962-75CC-4734-B5A1-D6FA5111DD8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F4987FEB-B6F6-40AF-AC97-EB63367F199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11273B2-7898-4F66-87F8-DF65B21C7A78}"/>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C502B65E-666C-4D9F-A5EF-B8F05EF8AC38}"/>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2033A2-64FB-4029-8BCD-296A99EF7AD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4B34486-0936-4D31-8169-3317C22167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2FB34478-413A-4BB6-BC85-B0FC4EA92A01}"/>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2E5EC0A-C170-48F0-B15C-E2DC030F58FB}"/>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34088E-68B4-464F-A3B8-B63603316B7F}"/>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B85A7854-C556-40EC-9B67-E7E333474C44}"/>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DE9D2EEE-52CE-4A38-B06D-F0550257DFDE}"/>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963ED7E8-CB30-4356-AD42-6BD8754CDC0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7DF7C3D7-6223-4181-AAF6-2EDE78DCC54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3A2BDBF-EEF1-437D-B83E-C56B7482329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9948AD1-B393-4A83-A2BD-20751731D728}"/>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B93C36C-0AB7-4A73-BD67-9DAAD068B80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2F9A7CF2-86A7-4013-B6B2-C0FF65F96DC6}"/>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41ECCE4F-9CBA-4588-B625-E508BA47BFEF}"/>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76CDEA8-7FEC-476F-983D-8435023133FD}"/>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5917F3F-EC4B-4ECC-96C1-4E65348FD9D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745B7ACA-372B-4E3E-BF47-1AC7C501BE8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8389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9</xdr:row>
      <xdr:rowOff>261937</xdr:rowOff>
    </xdr:to>
    <xdr:cxnSp macro="">
      <xdr:nvCxnSpPr>
        <xdr:cNvPr id="3" name="直線コネクタ 2">
          <a:extLst>
            <a:ext uri="{FF2B5EF4-FFF2-40B4-BE49-F238E27FC236}">
              <a16:creationId xmlns:a16="http://schemas.microsoft.com/office/drawing/2014/main" id="{DFDD588A-5EA2-4BDB-9420-E313B0264B21}"/>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4" name="直線コネクタ 3">
          <a:extLst>
            <a:ext uri="{FF2B5EF4-FFF2-40B4-BE49-F238E27FC236}">
              <a16:creationId xmlns:a16="http://schemas.microsoft.com/office/drawing/2014/main" id="{C268C28C-67A7-4199-8DED-DAAC9E5A47A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 name="直線コネクタ 4">
          <a:extLst>
            <a:ext uri="{FF2B5EF4-FFF2-40B4-BE49-F238E27FC236}">
              <a16:creationId xmlns:a16="http://schemas.microsoft.com/office/drawing/2014/main" id="{50763FF9-701C-4606-88BF-B385EEBF089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20E5A61E-144D-416A-8861-4C66B3CAD1FE}"/>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2D30F0FF-96A6-4BE4-B290-96403E5A5BB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CFEC4C1B-0325-44C4-B79C-0FE96CB3EBE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838950"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69A18638-A9AA-49C3-B86B-3E8478AB6F82}"/>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67498A71-E486-4B76-BAF3-E5AA3A5CE81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7D30F894-976B-4480-BA77-F23C733551D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9" name="直線コネクタ 8">
          <a:extLst>
            <a:ext uri="{FF2B5EF4-FFF2-40B4-BE49-F238E27FC236}">
              <a16:creationId xmlns:a16="http://schemas.microsoft.com/office/drawing/2014/main" id="{8295ECAE-BCD9-4B4B-B2E5-70B9DF922630}"/>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0" name="直線コネクタ 9">
          <a:extLst>
            <a:ext uri="{FF2B5EF4-FFF2-40B4-BE49-F238E27FC236}">
              <a16:creationId xmlns:a16="http://schemas.microsoft.com/office/drawing/2014/main" id="{4D5EEB36-385D-484B-B96D-B8FC2D2DB1C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11" name="直線コネクタ 10">
          <a:extLst>
            <a:ext uri="{FF2B5EF4-FFF2-40B4-BE49-F238E27FC236}">
              <a16:creationId xmlns:a16="http://schemas.microsoft.com/office/drawing/2014/main" id="{22083B18-8CF6-47FD-B7AB-C3659BF35E94}"/>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200025</xdr:colOff>
          <xdr:row>9</xdr:row>
          <xdr:rowOff>209550</xdr:rowOff>
        </xdr:from>
        <xdr:to>
          <xdr:col>27</xdr:col>
          <xdr:colOff>114300</xdr:colOff>
          <xdr:row>10</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9</xdr:row>
          <xdr:rowOff>219075</xdr:rowOff>
        </xdr:from>
        <xdr:to>
          <xdr:col>30</xdr:col>
          <xdr:colOff>142875</xdr:colOff>
          <xdr:row>11</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33</xdr:row>
          <xdr:rowOff>219075</xdr:rowOff>
        </xdr:from>
        <xdr:to>
          <xdr:col>40</xdr:col>
          <xdr:colOff>85725</xdr:colOff>
          <xdr:row>35</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35</xdr:row>
          <xdr:rowOff>171450</xdr:rowOff>
        </xdr:from>
        <xdr:to>
          <xdr:col>27</xdr:col>
          <xdr:colOff>114300</xdr:colOff>
          <xdr:row>37</xdr:row>
          <xdr:rowOff>28575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35</xdr:row>
          <xdr:rowOff>219075</xdr:rowOff>
        </xdr:from>
        <xdr:to>
          <xdr:col>30</xdr:col>
          <xdr:colOff>142875</xdr:colOff>
          <xdr:row>37</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7</xdr:row>
          <xdr:rowOff>190500</xdr:rowOff>
        </xdr:from>
        <xdr:to>
          <xdr:col>40</xdr:col>
          <xdr:colOff>142875</xdr:colOff>
          <xdr:row>8</xdr:row>
          <xdr:rowOff>228600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22947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6192524" y="10661505"/>
          <a:ext cx="0" cy="18255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6233738" y="1079356"/>
          <a:ext cx="0" cy="1603519"/>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58</xdr:row>
      <xdr:rowOff>0</xdr:rowOff>
    </xdr:from>
    <xdr:ext cx="184731" cy="264560"/>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7229475" y="1702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505200" y="1024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05200" y="1732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2727</xdr:colOff>
      <xdr:row>44</xdr:row>
      <xdr:rowOff>16097</xdr:rowOff>
    </xdr:from>
    <xdr:to>
      <xdr:col>26</xdr:col>
      <xdr:colOff>2727</xdr:colOff>
      <xdr:row>51</xdr:row>
      <xdr:rowOff>259052</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15</xdr:col>
      <xdr:colOff>0</xdr:colOff>
      <xdr:row>40</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88803</xdr:colOff>
      <xdr:row>4</xdr:row>
      <xdr:rowOff>1954</xdr:rowOff>
    </xdr:from>
    <xdr:to>
      <xdr:col>25</xdr:col>
      <xdr:colOff>88803</xdr:colOff>
      <xdr:row>9</xdr:row>
      <xdr:rowOff>268776</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9" name="直線コネクタ 8">
          <a:extLst>
            <a:ext uri="{FF2B5EF4-FFF2-40B4-BE49-F238E27FC236}">
              <a16:creationId xmlns:a16="http://schemas.microsoft.com/office/drawing/2014/main" id="{EE207D0B-FC2A-4DED-90EC-AC536CF8041F}"/>
            </a:ext>
          </a:extLst>
        </xdr:cNvPr>
        <xdr:cNvCxnSpPr/>
      </xdr:nvCxnSpPr>
      <xdr:spPr>
        <a:xfrm>
          <a:off x="6233738" y="7826231"/>
          <a:ext cx="0" cy="16114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11" name="直線コネクタ 10">
          <a:extLst>
            <a:ext uri="{FF2B5EF4-FFF2-40B4-BE49-F238E27FC236}">
              <a16:creationId xmlns:a16="http://schemas.microsoft.com/office/drawing/2014/main" id="{45C9A976-8F00-4E66-8137-B81BFBD9D63F}"/>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12" name="直線コネクタ 11">
          <a:extLst>
            <a:ext uri="{FF2B5EF4-FFF2-40B4-BE49-F238E27FC236}">
              <a16:creationId xmlns:a16="http://schemas.microsoft.com/office/drawing/2014/main" id="{9F799F07-6EDD-4E39-B755-593660454C19}"/>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20" name="直線コネクタ 19">
          <a:extLst>
            <a:ext uri="{FF2B5EF4-FFF2-40B4-BE49-F238E27FC236}">
              <a16:creationId xmlns:a16="http://schemas.microsoft.com/office/drawing/2014/main" id="{BB47997C-2317-4822-8EFE-868A8D80A028}"/>
            </a:ext>
          </a:extLst>
        </xdr:cNvPr>
        <xdr:cNvCxnSpPr/>
      </xdr:nvCxnSpPr>
      <xdr:spPr>
        <a:xfrm>
          <a:off x="9345238" y="7961168"/>
          <a:ext cx="0" cy="188133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21" name="直線コネクタ 20">
          <a:extLst>
            <a:ext uri="{FF2B5EF4-FFF2-40B4-BE49-F238E27FC236}">
              <a16:creationId xmlns:a16="http://schemas.microsoft.com/office/drawing/2014/main" id="{2C56CFEF-A8B0-4585-A3F0-9FF01EEEAF0C}"/>
            </a:ext>
          </a:extLst>
        </xdr:cNvPr>
        <xdr:cNvCxnSpPr/>
      </xdr:nvCxnSpPr>
      <xdr:spPr>
        <a:xfrm>
          <a:off x="8998816" y="7961313"/>
          <a:ext cx="0" cy="188118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31" name="直線コネクタ 30">
          <a:extLst>
            <a:ext uri="{FF2B5EF4-FFF2-40B4-BE49-F238E27FC236}">
              <a16:creationId xmlns:a16="http://schemas.microsoft.com/office/drawing/2014/main" id="{DECFFE15-96F4-4C17-B773-D6CD40B684D9}"/>
            </a:ext>
          </a:extLst>
        </xdr:cNvPr>
        <xdr:cNvCxnSpPr/>
      </xdr:nvCxnSpPr>
      <xdr:spPr>
        <a:xfrm>
          <a:off x="8661303" y="7955329"/>
          <a:ext cx="0" cy="18871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39" name="直線コネクタ 38">
          <a:extLst>
            <a:ext uri="{FF2B5EF4-FFF2-40B4-BE49-F238E27FC236}">
              <a16:creationId xmlns:a16="http://schemas.microsoft.com/office/drawing/2014/main" id="{71B5E8B0-7A56-4382-9280-380A0999E09A}"/>
            </a:ext>
          </a:extLst>
        </xdr:cNvPr>
        <xdr:cNvCxnSpPr/>
      </xdr:nvCxnSpPr>
      <xdr:spPr>
        <a:xfrm>
          <a:off x="6260909" y="3857847"/>
          <a:ext cx="0" cy="188096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0" name="直線コネクタ 39">
          <a:extLst>
            <a:ext uri="{FF2B5EF4-FFF2-40B4-BE49-F238E27FC236}">
              <a16:creationId xmlns:a16="http://schemas.microsoft.com/office/drawing/2014/main" id="{29D81164-2585-4E71-8163-F2357363D323}"/>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41" name="直線コネクタ 40">
          <a:extLst>
            <a:ext uri="{FF2B5EF4-FFF2-40B4-BE49-F238E27FC236}">
              <a16:creationId xmlns:a16="http://schemas.microsoft.com/office/drawing/2014/main" id="{391380EC-CE3F-4434-A813-A9524DB3CCE9}"/>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2" name="直線コネクタ 41">
          <a:extLst>
            <a:ext uri="{FF2B5EF4-FFF2-40B4-BE49-F238E27FC236}">
              <a16:creationId xmlns:a16="http://schemas.microsoft.com/office/drawing/2014/main" id="{4E4E83C1-21FB-47EA-BE81-3AAF2EA5B598}"/>
            </a:ext>
          </a:extLst>
        </xdr:cNvPr>
        <xdr:cNvCxnSpPr/>
      </xdr:nvCxnSpPr>
      <xdr:spPr>
        <a:xfrm>
          <a:off x="6260909"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3" name="直線コネクタ 42">
          <a:extLst>
            <a:ext uri="{FF2B5EF4-FFF2-40B4-BE49-F238E27FC236}">
              <a16:creationId xmlns:a16="http://schemas.microsoft.com/office/drawing/2014/main" id="{B3925C99-B52B-4A3A-81D3-24C2DA583608}"/>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4" name="直線コネクタ 43">
          <a:extLst>
            <a:ext uri="{FF2B5EF4-FFF2-40B4-BE49-F238E27FC236}">
              <a16:creationId xmlns:a16="http://schemas.microsoft.com/office/drawing/2014/main" id="{38386703-6302-41DF-9F99-EFAD12282452}"/>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52</xdr:row>
      <xdr:rowOff>0</xdr:rowOff>
    </xdr:to>
    <xdr:cxnSp macro="">
      <xdr:nvCxnSpPr>
        <xdr:cNvPr id="34" name="直線コネクタ 33">
          <a:extLst>
            <a:ext uri="{FF2B5EF4-FFF2-40B4-BE49-F238E27FC236}">
              <a16:creationId xmlns:a16="http://schemas.microsoft.com/office/drawing/2014/main" id="{D35122C8-3864-4F27-B619-B94D9C6A9CB2}"/>
            </a:ext>
          </a:extLst>
        </xdr:cNvPr>
        <xdr:cNvCxnSpPr/>
      </xdr:nvCxnSpPr>
      <xdr:spPr>
        <a:xfrm>
          <a:off x="6099273" y="10589568"/>
          <a:ext cx="0" cy="187086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259773</xdr:rowOff>
    </xdr:to>
    <xdr:cxnSp macro="">
      <xdr:nvCxnSpPr>
        <xdr:cNvPr id="35" name="直線コネクタ 34">
          <a:extLst>
            <a:ext uri="{FF2B5EF4-FFF2-40B4-BE49-F238E27FC236}">
              <a16:creationId xmlns:a16="http://schemas.microsoft.com/office/drawing/2014/main" id="{24A16BDE-015F-4BF5-9558-AA230827CA39}"/>
            </a:ext>
          </a:extLst>
        </xdr:cNvPr>
        <xdr:cNvCxnSpPr/>
      </xdr:nvCxnSpPr>
      <xdr:spPr>
        <a:xfrm>
          <a:off x="5817259" y="10589568"/>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8FF2E655-BF63-4A47-BC05-C9DE7CF98362}"/>
            </a:ext>
          </a:extLst>
        </xdr:cNvPr>
        <xdr:cNvCxnSpPr/>
      </xdr:nvCxnSpPr>
      <xdr:spPr>
        <a:xfrm>
          <a:off x="5603427"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12DCBDE7-8DC3-43B7-8740-23BCD5FAA5C2}"/>
            </a:ext>
          </a:extLst>
        </xdr:cNvPr>
        <xdr:cNvCxnSpPr/>
      </xdr:nvCxnSpPr>
      <xdr:spPr>
        <a:xfrm>
          <a:off x="8581834"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20BF8C71-53FC-4732-B6DA-50DE4D6FAFA3}"/>
            </a:ext>
          </a:extLst>
        </xdr:cNvPr>
        <xdr:cNvCxnSpPr/>
      </xdr:nvCxnSpPr>
      <xdr:spPr>
        <a:xfrm>
          <a:off x="8297223"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11400C7-FF37-4457-975F-33BEE25792DB}"/>
            </a:ext>
          </a:extLst>
        </xdr:cNvPr>
        <xdr:cNvCxnSpPr/>
      </xdr:nvCxnSpPr>
      <xdr:spPr>
        <a:xfrm>
          <a:off x="8013252"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2C35D0D-C19F-4010-B2A7-10D537EB890B}"/>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584F3007-0C87-413E-87A7-769300474775}"/>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38</xdr:row>
      <xdr:rowOff>257175</xdr:rowOff>
    </xdr:to>
    <xdr:cxnSp macro="">
      <xdr:nvCxnSpPr>
        <xdr:cNvPr id="42" name="直線コネクタ 41">
          <a:extLst>
            <a:ext uri="{FF2B5EF4-FFF2-40B4-BE49-F238E27FC236}">
              <a16:creationId xmlns:a16="http://schemas.microsoft.com/office/drawing/2014/main" id="{CB08D107-6478-42BB-ADE9-355F837305ED}"/>
            </a:ext>
          </a:extLst>
        </xdr:cNvPr>
        <xdr:cNvCxnSpPr/>
      </xdr:nvCxnSpPr>
      <xdr:spPr>
        <a:xfrm>
          <a:off x="6144838" y="7932593"/>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1AD18002-AA38-42E8-8A53-DE6A2A5C9BE7}"/>
            </a:ext>
          </a:extLst>
        </xdr:cNvPr>
        <xdr:cNvCxnSpPr/>
      </xdr:nvCxnSpPr>
      <xdr:spPr>
        <a:xfrm>
          <a:off x="5804766" y="793273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1DA5E27-DFE2-472F-AFAF-CFD5551903A1}"/>
            </a:ext>
          </a:extLst>
        </xdr:cNvPr>
        <xdr:cNvCxnSpPr/>
      </xdr:nvCxnSpPr>
      <xdr:spPr>
        <a:xfrm>
          <a:off x="5470428" y="792675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9A988A74-B6F7-4492-A7B8-175EC77F4452}"/>
            </a:ext>
          </a:extLst>
        </xdr:cNvPr>
        <xdr:cNvCxnSpPr/>
      </xdr:nvCxnSpPr>
      <xdr:spPr>
        <a:xfrm>
          <a:off x="9211888" y="793259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64306DDC-8392-4D34-B8CD-0BB443C7058E}"/>
            </a:ext>
          </a:extLst>
        </xdr:cNvPr>
        <xdr:cNvCxnSpPr/>
      </xdr:nvCxnSpPr>
      <xdr:spPr>
        <a:xfrm>
          <a:off x="8871816" y="793273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E1FB8F0F-E9C9-4FAE-A25D-BE6D031BCA6D}"/>
            </a:ext>
          </a:extLst>
        </xdr:cNvPr>
        <xdr:cNvCxnSpPr/>
      </xdr:nvCxnSpPr>
      <xdr:spPr>
        <a:xfrm>
          <a:off x="8537478" y="792675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8659</xdr:rowOff>
    </xdr:to>
    <xdr:cxnSp macro="">
      <xdr:nvCxnSpPr>
        <xdr:cNvPr id="48" name="直線コネクタ 47">
          <a:extLst>
            <a:ext uri="{FF2B5EF4-FFF2-40B4-BE49-F238E27FC236}">
              <a16:creationId xmlns:a16="http://schemas.microsoft.com/office/drawing/2014/main" id="{195A5919-508A-4FF9-9AB4-B4F11F7F02AD}"/>
            </a:ext>
          </a:extLst>
        </xdr:cNvPr>
        <xdr:cNvCxnSpPr/>
      </xdr:nvCxnSpPr>
      <xdr:spPr>
        <a:xfrm>
          <a:off x="6099273" y="3852795"/>
          <a:ext cx="0" cy="1879523"/>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3DD3D151-5667-4D9D-B0B4-C9F7E5638EA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63DBD7CE-F43E-4EC9-83C7-8E76E863CA7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257175</xdr:rowOff>
    </xdr:to>
    <xdr:cxnSp macro="">
      <xdr:nvCxnSpPr>
        <xdr:cNvPr id="51" name="直線コネクタ 50">
          <a:extLst>
            <a:ext uri="{FF2B5EF4-FFF2-40B4-BE49-F238E27FC236}">
              <a16:creationId xmlns:a16="http://schemas.microsoft.com/office/drawing/2014/main" id="{C014F6B2-E914-4FBE-B7CF-95E0B5245761}"/>
            </a:ext>
          </a:extLst>
        </xdr:cNvPr>
        <xdr:cNvCxnSpPr/>
      </xdr:nvCxnSpPr>
      <xdr:spPr>
        <a:xfrm>
          <a:off x="6144838" y="1084118"/>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590CD98F-8FE8-447F-94DA-E07CC311597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5FF4E789-361A-4EDD-875F-7E8219B5CF59}"/>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10</xdr:row>
      <xdr:rowOff>31750</xdr:rowOff>
    </xdr:to>
    <xdr:cxnSp macro="">
      <xdr:nvCxnSpPr>
        <xdr:cNvPr id="34" name="直線コネクタ 33">
          <a:extLst>
            <a:ext uri="{FF2B5EF4-FFF2-40B4-BE49-F238E27FC236}">
              <a16:creationId xmlns:a16="http://schemas.microsoft.com/office/drawing/2014/main" id="{A22FD8F3-107F-4E26-BBC1-5B3995BE23F3}"/>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35" name="直線コネクタ 34">
          <a:extLst>
            <a:ext uri="{FF2B5EF4-FFF2-40B4-BE49-F238E27FC236}">
              <a16:creationId xmlns:a16="http://schemas.microsoft.com/office/drawing/2014/main" id="{239B4F24-B1EA-402C-9DEF-8D7C9808598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36" name="直線コネクタ 35">
          <a:extLst>
            <a:ext uri="{FF2B5EF4-FFF2-40B4-BE49-F238E27FC236}">
              <a16:creationId xmlns:a16="http://schemas.microsoft.com/office/drawing/2014/main" id="{99F47F1C-99F6-455F-B2A8-1F75DD143B5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44</xdr:row>
      <xdr:rowOff>8159</xdr:rowOff>
    </xdr:from>
    <xdr:to>
      <xdr:col>28</xdr:col>
      <xdr:colOff>133159</xdr:colOff>
      <xdr:row>51</xdr:row>
      <xdr:rowOff>251114</xdr:rowOff>
    </xdr:to>
    <xdr:cxnSp macro="">
      <xdr:nvCxnSpPr>
        <xdr:cNvPr id="37" name="直線コネクタ 36">
          <a:extLst>
            <a:ext uri="{FF2B5EF4-FFF2-40B4-BE49-F238E27FC236}">
              <a16:creationId xmlns:a16="http://schemas.microsoft.com/office/drawing/2014/main" id="{64467E4A-AC7A-4907-9F68-0A9ED4B9629D}"/>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8" name="直線コネクタ 37">
          <a:extLst>
            <a:ext uri="{FF2B5EF4-FFF2-40B4-BE49-F238E27FC236}">
              <a16:creationId xmlns:a16="http://schemas.microsoft.com/office/drawing/2014/main" id="{C85B01F5-FAAB-44FD-A2C2-1A0699D34FF0}"/>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9" name="直線コネクタ 38">
          <a:extLst>
            <a:ext uri="{FF2B5EF4-FFF2-40B4-BE49-F238E27FC236}">
              <a16:creationId xmlns:a16="http://schemas.microsoft.com/office/drawing/2014/main" id="{F070DA1C-C329-47E9-9F50-08CC7DCE5BF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0" name="直線コネクタ 39">
          <a:extLst>
            <a:ext uri="{FF2B5EF4-FFF2-40B4-BE49-F238E27FC236}">
              <a16:creationId xmlns:a16="http://schemas.microsoft.com/office/drawing/2014/main" id="{617D7CBF-0F78-4061-B46C-E9900171176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1" name="直線コネクタ 40">
          <a:extLst>
            <a:ext uri="{FF2B5EF4-FFF2-40B4-BE49-F238E27FC236}">
              <a16:creationId xmlns:a16="http://schemas.microsoft.com/office/drawing/2014/main" id="{E29F9DA7-73B6-4399-A2B0-D19EBC298F8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2" name="直線コネクタ 41">
          <a:extLst>
            <a:ext uri="{FF2B5EF4-FFF2-40B4-BE49-F238E27FC236}">
              <a16:creationId xmlns:a16="http://schemas.microsoft.com/office/drawing/2014/main" id="{DC3907EB-396F-41BC-8FC5-59730DD31A7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3" name="テキスト ボックス 42">
          <a:extLst>
            <a:ext uri="{FF2B5EF4-FFF2-40B4-BE49-F238E27FC236}">
              <a16:creationId xmlns:a16="http://schemas.microsoft.com/office/drawing/2014/main" id="{EAE3A036-BD0B-4FF3-B0B8-15EE519F4B7A}"/>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4" name="テキスト ボックス 43">
          <a:extLst>
            <a:ext uri="{FF2B5EF4-FFF2-40B4-BE49-F238E27FC236}">
              <a16:creationId xmlns:a16="http://schemas.microsoft.com/office/drawing/2014/main" id="{CBE6E637-0E8D-4607-A30E-8F42130D4DB7}"/>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5" name="直線コネクタ 44">
          <a:extLst>
            <a:ext uri="{FF2B5EF4-FFF2-40B4-BE49-F238E27FC236}">
              <a16:creationId xmlns:a16="http://schemas.microsoft.com/office/drawing/2014/main" id="{8553B59C-9D93-4D11-9AE6-D22DB85D59BC}"/>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6" name="直線コネクタ 45">
          <a:extLst>
            <a:ext uri="{FF2B5EF4-FFF2-40B4-BE49-F238E27FC236}">
              <a16:creationId xmlns:a16="http://schemas.microsoft.com/office/drawing/2014/main" id="{2E736745-EB43-415A-AE48-DE20CC96E0A0}"/>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7" name="直線コネクタ 46">
          <a:extLst>
            <a:ext uri="{FF2B5EF4-FFF2-40B4-BE49-F238E27FC236}">
              <a16:creationId xmlns:a16="http://schemas.microsoft.com/office/drawing/2014/main" id="{C162B1DC-DA2B-4725-A70D-B18E2AF1B502}"/>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8" name="直線コネクタ 47">
          <a:extLst>
            <a:ext uri="{FF2B5EF4-FFF2-40B4-BE49-F238E27FC236}">
              <a16:creationId xmlns:a16="http://schemas.microsoft.com/office/drawing/2014/main" id="{787FD7B6-D035-4767-936C-729FFC0F47C0}"/>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9" name="直線コネクタ 48">
          <a:extLst>
            <a:ext uri="{FF2B5EF4-FFF2-40B4-BE49-F238E27FC236}">
              <a16:creationId xmlns:a16="http://schemas.microsoft.com/office/drawing/2014/main" id="{A74FEB49-6A64-412E-916F-F12CA2FACE4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50" name="直線コネクタ 49">
          <a:extLst>
            <a:ext uri="{FF2B5EF4-FFF2-40B4-BE49-F238E27FC236}">
              <a16:creationId xmlns:a16="http://schemas.microsoft.com/office/drawing/2014/main" id="{363A23F7-0F9A-4147-A1E0-139B2B8485BE}"/>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51" name="直線コネクタ 50">
          <a:extLst>
            <a:ext uri="{FF2B5EF4-FFF2-40B4-BE49-F238E27FC236}">
              <a16:creationId xmlns:a16="http://schemas.microsoft.com/office/drawing/2014/main" id="{25291555-E69E-4468-8964-C3881733279B}"/>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52" name="直線コネクタ 51">
          <a:extLst>
            <a:ext uri="{FF2B5EF4-FFF2-40B4-BE49-F238E27FC236}">
              <a16:creationId xmlns:a16="http://schemas.microsoft.com/office/drawing/2014/main" id="{020E0942-3AC8-454B-981A-8ED68CE7347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3" name="直線コネクタ 52">
          <a:extLst>
            <a:ext uri="{FF2B5EF4-FFF2-40B4-BE49-F238E27FC236}">
              <a16:creationId xmlns:a16="http://schemas.microsoft.com/office/drawing/2014/main" id="{9DBBE2D5-99E8-491F-B012-912BDE40FC6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AAA1B44-A7B4-4AD3-9BAB-F185FF02254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9785F7F4-06F9-4AAE-88DD-9E228F177EA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4E0CC49D-A286-4BB1-9AAD-1DDB9DAC9C0E}"/>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1F2330D7-F1EA-4A76-9028-05C20CB1200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4907E6A-8E61-46BC-B33B-E068917275BA}"/>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E414FDD4-5739-446B-AC9F-568788C9FBF4}"/>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44E72C65-F456-4D7D-AC15-D36DE6C1F93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77C81FA4-0AB4-4A46-83A8-B502CC681850}"/>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76419D08-43E3-412E-BE62-DCB206D6EDB5}"/>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C017490-C5F6-45F7-933A-4EF7B0227B6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02C86A16-7827-4EE3-BEB7-E9EFA109B1B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FC5FFF6E-903E-40FC-B204-22551DD6628E}"/>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199EC75-ABA8-4C03-9208-8AD622209659}"/>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8A98288D-5F3A-4EE4-897F-DC20E11458D9}"/>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2CEB59C-CCA6-47AD-8BBF-F24B2D9BC26E}"/>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DAAB8BD-B7BE-4F04-873B-4E4D7BC6321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8B8C7D4-E111-47FE-8F98-52DC84C6E3B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94F94CCE-6A4F-4967-B5FF-0D9DECF69255}"/>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FE10C0FE-42FB-4DB9-9A35-0186CA254967}"/>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543B9883-3F95-4639-B1D5-FE0132AB6E6C}"/>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79B82AD1-817E-42D2-8551-1823F70C0187}"/>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69788523-193A-445D-A9C2-735D76FC68EA}"/>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1C7674C-F323-4308-B98A-1AD0AB76944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F9D8993E-A6B6-44A5-82A9-47F797055632}"/>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B3F2026-BABE-4328-8D75-F9AF3A27865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3E28430-B22D-4BA7-BC99-27B7D776659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864ECD6E-CB99-4392-AE94-04DC84EF8DD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A75E4DB9-9E30-43E0-83C4-84282A75D039}"/>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373B1A6C-470A-4FDB-AD0A-071D0A04AD38}"/>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E62C2ACF-D728-4015-AE1F-8BA77FB9D4E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02F9B02A-872A-4D97-9A19-CC874AAB60A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A691E01F-5922-4BE9-8ACE-CAB6620F885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D2CB8F6D-E89F-47C4-ABE4-13D9DDCA07B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4DAB847F-4825-426F-B09E-4133E1B743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567875CA-DF78-4171-8846-8F9ABB18BEC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BF493AA7-0C7E-453D-A4AD-9FD34CEBD887}"/>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B4E245DB-9F7F-41C8-AF3F-DD3D4D863895}"/>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C0A76EC3-5E19-41A7-8986-687D46F051F9}"/>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F50F3BA-8696-4445-806E-8A85C1F8088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47C0CC7-D79F-4A7F-9E1C-4E5789A3F624}"/>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E2B2D749-5906-4375-889C-05C96F25769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0BF1208-7FA1-4D4F-9306-C6968F627ED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10B3881-EFBB-4FD4-AD77-A3D69899E05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35AC030F-15EB-4B89-90FA-374A76B2A729}"/>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46F13C7B-8487-4578-83CF-706839E1093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B5C26E70-22AB-4033-98C3-D845654363D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8764825-6727-479F-98C8-17BD54CD3EA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C0095EB-3538-4C5F-87F2-457F623F1BB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37D02DB1-0F58-4B5B-B6BA-11D63252865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U26"/>
  <sheetViews>
    <sheetView showGridLines="0" zoomScaleNormal="100" workbookViewId="0">
      <selection activeCell="AM3" sqref="AM3"/>
    </sheetView>
  </sheetViews>
  <sheetFormatPr defaultColWidth="2.625" defaultRowHeight="13.5"/>
  <cols>
    <col min="1" max="16384" width="2.625" style="15"/>
  </cols>
  <sheetData>
    <row r="1" spans="2:47" ht="24">
      <c r="B1" s="76" t="s">
        <v>16</v>
      </c>
      <c r="Q1" s="76"/>
      <c r="R1" s="76"/>
      <c r="S1" s="76"/>
      <c r="T1" s="76"/>
      <c r="U1" s="76"/>
      <c r="V1" s="76"/>
      <c r="W1" s="76"/>
      <c r="AG1" s="77"/>
      <c r="AP1" s="15" t="s">
        <v>45</v>
      </c>
    </row>
    <row r="2" spans="2:47" ht="24">
      <c r="B2" s="76"/>
      <c r="Q2" s="76"/>
      <c r="R2" s="76"/>
      <c r="S2" s="76"/>
      <c r="T2" s="76"/>
      <c r="U2" s="76"/>
      <c r="V2" s="76"/>
      <c r="W2" s="76"/>
      <c r="AG2" s="174">
        <v>7</v>
      </c>
      <c r="AH2" s="174"/>
      <c r="AI2" s="174"/>
      <c r="AJ2" s="174"/>
      <c r="AK2" s="15" t="s">
        <v>17</v>
      </c>
      <c r="AM2" s="175">
        <v>11</v>
      </c>
      <c r="AN2" s="175"/>
      <c r="AO2" s="15" t="s">
        <v>18</v>
      </c>
      <c r="AP2" s="175">
        <v>25</v>
      </c>
      <c r="AQ2" s="175"/>
      <c r="AR2" s="15" t="s">
        <v>8</v>
      </c>
    </row>
    <row r="3" spans="2:47"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c r="AU3" s="1" t="s">
        <v>91</v>
      </c>
    </row>
    <row r="4" spans="2:47" ht="21" customHeight="1">
      <c r="W4" s="171" t="s">
        <v>77</v>
      </c>
      <c r="X4" s="172"/>
      <c r="Y4" s="172"/>
      <c r="Z4" s="172"/>
      <c r="AA4" s="4"/>
      <c r="AB4" s="176" t="s">
        <v>98</v>
      </c>
      <c r="AC4" s="176"/>
      <c r="AD4" s="176"/>
      <c r="AE4" s="176"/>
      <c r="AF4" s="176"/>
      <c r="AG4" s="176"/>
      <c r="AH4" s="176"/>
      <c r="AI4" s="176"/>
      <c r="AJ4" s="176"/>
      <c r="AK4" s="176"/>
      <c r="AL4" s="176"/>
      <c r="AM4" s="176"/>
      <c r="AN4" s="176"/>
      <c r="AO4" s="176"/>
      <c r="AP4" s="176"/>
      <c r="AQ4" s="176"/>
      <c r="AR4" s="177"/>
    </row>
    <row r="5" spans="2:47" ht="21" customHeight="1">
      <c r="C5" s="82" t="s">
        <v>21</v>
      </c>
      <c r="W5" s="171" t="s">
        <v>85</v>
      </c>
      <c r="X5" s="172"/>
      <c r="Y5" s="172"/>
      <c r="Z5" s="172"/>
      <c r="AA5" s="4"/>
      <c r="AB5" s="173" t="s">
        <v>97</v>
      </c>
      <c r="AC5" s="173"/>
      <c r="AD5" s="173"/>
      <c r="AE5" s="173"/>
      <c r="AF5" s="173"/>
      <c r="AG5" s="173"/>
      <c r="AH5" s="173"/>
      <c r="AI5" s="173"/>
      <c r="AJ5" s="173"/>
      <c r="AK5" s="173"/>
      <c r="AL5" s="173"/>
      <c r="AM5" s="173"/>
      <c r="AN5" s="173"/>
      <c r="AO5" s="173"/>
      <c r="AR5" s="83"/>
    </row>
    <row r="6" spans="2:47" ht="21" customHeight="1">
      <c r="W6" s="171" t="s">
        <v>84</v>
      </c>
      <c r="X6" s="172"/>
      <c r="Y6" s="172"/>
      <c r="Z6" s="172"/>
      <c r="AA6" s="4"/>
      <c r="AB6" s="173" t="s">
        <v>99</v>
      </c>
      <c r="AC6" s="173"/>
      <c r="AD6" s="173"/>
      <c r="AE6" s="173"/>
      <c r="AF6" s="173"/>
      <c r="AG6" s="173"/>
      <c r="AH6" s="173"/>
      <c r="AI6" s="173"/>
      <c r="AJ6" s="173"/>
      <c r="AK6" s="173"/>
      <c r="AL6" s="173"/>
      <c r="AM6" s="173"/>
      <c r="AN6" s="173"/>
      <c r="AP6" s="15" t="s">
        <v>14</v>
      </c>
      <c r="AR6" s="83"/>
    </row>
    <row r="7" spans="2:47" ht="18" customHeight="1">
      <c r="B7" s="178" t="s">
        <v>155</v>
      </c>
      <c r="C7" s="179"/>
      <c r="D7" s="179"/>
      <c r="E7" s="179"/>
      <c r="F7" s="179"/>
      <c r="G7" s="179"/>
      <c r="H7" s="180"/>
      <c r="I7" s="184">
        <f>T18</f>
        <v>22448700</v>
      </c>
      <c r="J7" s="185"/>
      <c r="K7" s="185"/>
      <c r="L7" s="185"/>
      <c r="M7" s="185"/>
      <c r="N7" s="185"/>
      <c r="O7" s="185"/>
      <c r="P7" s="185"/>
      <c r="Q7" s="185"/>
      <c r="R7" s="185"/>
      <c r="S7" s="185"/>
      <c r="T7" s="186"/>
      <c r="W7" s="171" t="s">
        <v>54</v>
      </c>
      <c r="X7" s="172"/>
      <c r="Y7" s="172"/>
      <c r="Z7" s="172"/>
      <c r="AA7" s="84"/>
      <c r="AB7" s="190" t="s">
        <v>113</v>
      </c>
      <c r="AC7" s="190"/>
      <c r="AD7" s="85" t="s">
        <v>52</v>
      </c>
      <c r="AE7" s="190" t="s">
        <v>116</v>
      </c>
      <c r="AF7" s="190"/>
      <c r="AG7" s="85" t="s">
        <v>51</v>
      </c>
      <c r="AH7" s="190" t="s">
        <v>114</v>
      </c>
      <c r="AI7" s="190"/>
      <c r="AN7" s="86"/>
      <c r="AO7" s="86"/>
      <c r="AP7" s="86"/>
      <c r="AR7" s="83"/>
    </row>
    <row r="8" spans="2:47" ht="18" customHeight="1">
      <c r="B8" s="181"/>
      <c r="C8" s="182"/>
      <c r="D8" s="182"/>
      <c r="E8" s="182"/>
      <c r="F8" s="182"/>
      <c r="G8" s="182"/>
      <c r="H8" s="183"/>
      <c r="I8" s="187"/>
      <c r="J8" s="188"/>
      <c r="K8" s="188"/>
      <c r="L8" s="188"/>
      <c r="M8" s="188"/>
      <c r="N8" s="188"/>
      <c r="O8" s="188"/>
      <c r="P8" s="188"/>
      <c r="Q8" s="188"/>
      <c r="R8" s="188"/>
      <c r="S8" s="188"/>
      <c r="T8" s="189"/>
      <c r="W8" s="191" t="s">
        <v>46</v>
      </c>
      <c r="X8" s="192"/>
      <c r="Y8" s="192"/>
      <c r="Z8" s="192"/>
      <c r="AA8" s="87"/>
      <c r="AB8" s="193" t="s">
        <v>113</v>
      </c>
      <c r="AC8" s="193"/>
      <c r="AD8" s="88" t="s">
        <v>52</v>
      </c>
      <c r="AE8" s="193" t="s">
        <v>116</v>
      </c>
      <c r="AF8" s="193"/>
      <c r="AG8" s="88" t="s">
        <v>51</v>
      </c>
      <c r="AH8" s="193" t="s">
        <v>115</v>
      </c>
      <c r="AI8" s="193"/>
      <c r="AJ8" s="89"/>
      <c r="AK8" s="89"/>
      <c r="AL8" s="89"/>
      <c r="AM8" s="89"/>
      <c r="AN8" s="90"/>
      <c r="AO8" s="90"/>
      <c r="AP8" s="90"/>
      <c r="AQ8" s="89"/>
      <c r="AR8" s="91"/>
    </row>
    <row r="9" spans="2:47" ht="18" customHeight="1">
      <c r="B9" s="92"/>
      <c r="C9" s="92"/>
      <c r="D9" s="92"/>
      <c r="E9" s="92"/>
      <c r="F9" s="92"/>
      <c r="G9" s="92"/>
      <c r="H9" s="92"/>
      <c r="I9" s="100"/>
      <c r="J9" s="100"/>
      <c r="K9" s="100"/>
      <c r="L9" s="100"/>
      <c r="M9" s="100"/>
      <c r="N9" s="100"/>
      <c r="O9" s="100"/>
      <c r="P9" s="100"/>
      <c r="Q9" s="100"/>
      <c r="R9" s="100"/>
      <c r="S9" s="100"/>
      <c r="T9" s="100"/>
      <c r="W9" s="191" t="s">
        <v>28</v>
      </c>
      <c r="X9" s="192"/>
      <c r="Y9" s="192"/>
      <c r="Z9" s="192"/>
      <c r="AA9" s="89"/>
      <c r="AB9" s="71" t="s">
        <v>130</v>
      </c>
      <c r="AC9" s="194" t="s">
        <v>117</v>
      </c>
      <c r="AD9" s="194"/>
      <c r="AE9" s="194"/>
      <c r="AF9" s="194"/>
      <c r="AG9" s="194"/>
      <c r="AH9" s="194"/>
      <c r="AI9" s="194"/>
      <c r="AJ9" s="194"/>
      <c r="AK9" s="194"/>
      <c r="AL9" s="194"/>
      <c r="AM9" s="128"/>
      <c r="AN9" s="158"/>
      <c r="AO9" s="159" t="s">
        <v>50</v>
      </c>
      <c r="AP9" s="160"/>
      <c r="AQ9" s="160"/>
      <c r="AR9" s="161"/>
    </row>
    <row r="10" spans="2:47" ht="18" customHeight="1">
      <c r="W10" s="195" t="s">
        <v>31</v>
      </c>
      <c r="X10" s="196"/>
      <c r="Y10" s="196"/>
      <c r="Z10" s="196"/>
      <c r="AA10" s="197" t="s">
        <v>79</v>
      </c>
      <c r="AB10" s="197"/>
      <c r="AC10" s="197"/>
      <c r="AD10" s="197"/>
      <c r="AE10" s="197"/>
      <c r="AF10" s="197"/>
      <c r="AG10" s="197"/>
      <c r="AH10" s="129"/>
      <c r="AI10" s="15" t="s">
        <v>55</v>
      </c>
      <c r="AL10" s="198" t="s">
        <v>80</v>
      </c>
      <c r="AM10" s="198"/>
      <c r="AN10" s="198"/>
      <c r="AO10" s="198"/>
      <c r="AP10" s="198"/>
      <c r="AQ10" s="198"/>
      <c r="AR10" s="83"/>
    </row>
    <row r="11" spans="2:47" ht="18" customHeight="1">
      <c r="W11" s="195" t="s">
        <v>32</v>
      </c>
      <c r="X11" s="196"/>
      <c r="Y11" s="196"/>
      <c r="Z11" s="196"/>
      <c r="AB11" s="162"/>
      <c r="AC11" s="130" t="s">
        <v>161</v>
      </c>
      <c r="AD11" s="162"/>
      <c r="AE11" s="162"/>
      <c r="AF11" s="130" t="s">
        <v>162</v>
      </c>
      <c r="AG11" s="162"/>
      <c r="AH11" s="129" t="s">
        <v>33</v>
      </c>
      <c r="AK11" s="199" t="s">
        <v>78</v>
      </c>
      <c r="AL11" s="199"/>
      <c r="AM11" s="199"/>
      <c r="AN11" s="199"/>
      <c r="AO11" s="199"/>
      <c r="AP11" s="199"/>
      <c r="AQ11" s="199"/>
      <c r="AR11" s="200"/>
    </row>
    <row r="12" spans="2:47" ht="18" customHeight="1">
      <c r="W12" s="171" t="s">
        <v>35</v>
      </c>
      <c r="X12" s="172"/>
      <c r="Y12" s="172"/>
      <c r="Z12" s="172"/>
      <c r="AA12" s="131"/>
      <c r="AB12" s="197" t="s">
        <v>141</v>
      </c>
      <c r="AC12" s="197"/>
      <c r="AD12" s="197"/>
      <c r="AE12" s="197"/>
      <c r="AF12" s="197"/>
      <c r="AG12" s="197"/>
      <c r="AH12" s="197"/>
      <c r="AI12" s="197"/>
      <c r="AJ12" s="197"/>
      <c r="AK12" s="197"/>
      <c r="AL12" s="197"/>
      <c r="AM12" s="197"/>
      <c r="AN12" s="197"/>
      <c r="AO12" s="197"/>
      <c r="AP12" s="197"/>
      <c r="AQ12" s="197"/>
      <c r="AR12" s="132"/>
    </row>
    <row r="13" spans="2:47" ht="18" customHeight="1">
      <c r="W13" s="201" t="s">
        <v>34</v>
      </c>
      <c r="X13" s="202"/>
      <c r="Y13" s="202"/>
      <c r="Z13" s="202"/>
      <c r="AA13" s="89"/>
      <c r="AB13" s="203" t="s">
        <v>131</v>
      </c>
      <c r="AC13" s="203"/>
      <c r="AD13" s="203"/>
      <c r="AE13" s="203"/>
      <c r="AF13" s="203"/>
      <c r="AG13" s="203"/>
      <c r="AH13" s="203"/>
      <c r="AI13" s="203"/>
      <c r="AJ13" s="203"/>
      <c r="AK13" s="203"/>
      <c r="AL13" s="203"/>
      <c r="AM13" s="203"/>
      <c r="AN13" s="203"/>
      <c r="AO13" s="203"/>
      <c r="AP13" s="203"/>
      <c r="AQ13" s="203"/>
      <c r="AR13" s="204"/>
    </row>
    <row r="14" spans="2:47">
      <c r="W14" s="4" t="s">
        <v>40</v>
      </c>
      <c r="X14" s="4"/>
      <c r="Y14" s="4"/>
      <c r="Z14" s="4"/>
      <c r="AA14" s="4"/>
      <c r="AB14" s="4"/>
      <c r="AC14" s="4"/>
      <c r="AD14" s="4"/>
      <c r="AE14" s="4"/>
      <c r="AF14" s="4"/>
      <c r="AG14" s="4"/>
      <c r="AH14" s="4"/>
      <c r="AI14" s="4"/>
      <c r="AJ14" s="4"/>
      <c r="AK14" s="4"/>
      <c r="AL14" s="4"/>
      <c r="AM14" s="4"/>
      <c r="AN14" s="4"/>
      <c r="AO14" s="4"/>
      <c r="AP14" s="4"/>
      <c r="AQ14" s="4"/>
      <c r="AR14" s="4"/>
    </row>
    <row r="15" spans="2:47" ht="18" customHeight="1"/>
    <row r="16" spans="2:47" ht="18" customHeight="1">
      <c r="B16" s="205" t="s">
        <v>156</v>
      </c>
      <c r="C16" s="206"/>
      <c r="D16" s="206"/>
      <c r="E16" s="206"/>
      <c r="F16" s="206"/>
      <c r="G16" s="206"/>
      <c r="H16" s="206"/>
      <c r="I16" s="206"/>
      <c r="J16" s="207"/>
      <c r="K16" s="205" t="s">
        <v>148</v>
      </c>
      <c r="L16" s="206"/>
      <c r="M16" s="206"/>
      <c r="N16" s="206"/>
      <c r="O16" s="206"/>
      <c r="P16" s="206"/>
      <c r="Q16" s="206"/>
      <c r="R16" s="206"/>
      <c r="S16" s="207"/>
      <c r="T16" s="205" t="s">
        <v>157</v>
      </c>
      <c r="U16" s="206"/>
      <c r="V16" s="206"/>
      <c r="W16" s="206"/>
      <c r="X16" s="206"/>
      <c r="Y16" s="206"/>
      <c r="Z16" s="206"/>
      <c r="AA16" s="206"/>
      <c r="AB16" s="207"/>
      <c r="AC16" s="211" t="s">
        <v>38</v>
      </c>
      <c r="AD16" s="212"/>
      <c r="AE16" s="212"/>
      <c r="AF16" s="212"/>
      <c r="AG16" s="212"/>
      <c r="AH16" s="213"/>
    </row>
    <row r="17" spans="1:46" ht="18" customHeight="1">
      <c r="B17" s="208"/>
      <c r="C17" s="209"/>
      <c r="D17" s="209"/>
      <c r="E17" s="209"/>
      <c r="F17" s="209"/>
      <c r="G17" s="209"/>
      <c r="H17" s="209"/>
      <c r="I17" s="209"/>
      <c r="J17" s="210"/>
      <c r="K17" s="208"/>
      <c r="L17" s="209"/>
      <c r="M17" s="209"/>
      <c r="N17" s="209"/>
      <c r="O17" s="209"/>
      <c r="P17" s="209"/>
      <c r="Q17" s="209"/>
      <c r="R17" s="209"/>
      <c r="S17" s="210"/>
      <c r="T17" s="208"/>
      <c r="U17" s="209"/>
      <c r="V17" s="209"/>
      <c r="W17" s="209"/>
      <c r="X17" s="209"/>
      <c r="Y17" s="209"/>
      <c r="Z17" s="209"/>
      <c r="AA17" s="209"/>
      <c r="AB17" s="210"/>
      <c r="AC17" s="191"/>
      <c r="AD17" s="192"/>
      <c r="AE17" s="192"/>
      <c r="AF17" s="192"/>
      <c r="AG17" s="192"/>
      <c r="AH17" s="214"/>
    </row>
    <row r="18" spans="1:46" ht="18" customHeight="1">
      <c r="A18" s="93" t="s">
        <v>22</v>
      </c>
      <c r="B18" s="215">
        <v>100000</v>
      </c>
      <c r="C18" s="216"/>
      <c r="D18" s="216"/>
      <c r="E18" s="216"/>
      <c r="F18" s="216"/>
      <c r="G18" s="216"/>
      <c r="H18" s="216"/>
      <c r="I18" s="216"/>
      <c r="J18" s="217"/>
      <c r="K18" s="215">
        <v>22348700</v>
      </c>
      <c r="L18" s="216"/>
      <c r="M18" s="216"/>
      <c r="N18" s="216"/>
      <c r="O18" s="216"/>
      <c r="P18" s="216"/>
      <c r="Q18" s="216"/>
      <c r="R18" s="216"/>
      <c r="S18" s="217"/>
      <c r="T18" s="221">
        <f>SUM(B18:S19)</f>
        <v>22448700</v>
      </c>
      <c r="U18" s="222"/>
      <c r="V18" s="222"/>
      <c r="W18" s="222"/>
      <c r="X18" s="222"/>
      <c r="Y18" s="222"/>
      <c r="Z18" s="222"/>
      <c r="AA18" s="222"/>
      <c r="AB18" s="223"/>
      <c r="AC18" s="227">
        <v>2</v>
      </c>
      <c r="AD18" s="228"/>
      <c r="AE18" s="228"/>
      <c r="AF18" s="228"/>
      <c r="AG18" s="173" t="s">
        <v>39</v>
      </c>
      <c r="AH18" s="231"/>
    </row>
    <row r="19" spans="1:46" ht="18" customHeight="1">
      <c r="B19" s="218"/>
      <c r="C19" s="219"/>
      <c r="D19" s="219"/>
      <c r="E19" s="219"/>
      <c r="F19" s="219"/>
      <c r="G19" s="219"/>
      <c r="H19" s="219"/>
      <c r="I19" s="219"/>
      <c r="J19" s="220"/>
      <c r="K19" s="218"/>
      <c r="L19" s="219"/>
      <c r="M19" s="219"/>
      <c r="N19" s="219"/>
      <c r="O19" s="219"/>
      <c r="P19" s="219"/>
      <c r="Q19" s="219"/>
      <c r="R19" s="219"/>
      <c r="S19" s="220"/>
      <c r="T19" s="224"/>
      <c r="U19" s="225"/>
      <c r="V19" s="225"/>
      <c r="W19" s="225"/>
      <c r="X19" s="225"/>
      <c r="Y19" s="225"/>
      <c r="Z19" s="225"/>
      <c r="AA19" s="225"/>
      <c r="AB19" s="226"/>
      <c r="AC19" s="229"/>
      <c r="AD19" s="230"/>
      <c r="AE19" s="230"/>
      <c r="AF19" s="230"/>
      <c r="AG19" s="232"/>
      <c r="AH19" s="233"/>
    </row>
    <row r="20" spans="1:46" ht="18" customHeight="1"/>
    <row r="21" spans="1:46"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46"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46"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46" ht="18" customHeight="1">
      <c r="C24" s="4" t="s">
        <v>150</v>
      </c>
    </row>
    <row r="25" spans="1:46" ht="18" customHeight="1">
      <c r="C25" s="4" t="s">
        <v>146</v>
      </c>
    </row>
    <row r="26" spans="1:46" ht="18" customHeight="1"/>
  </sheetData>
  <sheetProtection algorithmName="SHA-512" hashValue="vzaySbTwrbjHO2MRzqFcaLf6EtExqZ0rw+55/QmVfXwvogPZuigDEnMf62Yc3BwO9YC3zRVcxmKai31H7wZPow==" saltValue="EFNkrPZxhRzruR/M3wWdKQ==" spinCount="100000" sheet="1" objects="1" scenarios="1"/>
  <mergeCells count="39">
    <mergeCell ref="B16:J17"/>
    <mergeCell ref="K16:S17"/>
    <mergeCell ref="T16:AB17"/>
    <mergeCell ref="AC16:AH17"/>
    <mergeCell ref="B18:J19"/>
    <mergeCell ref="K18:S19"/>
    <mergeCell ref="T18:AB19"/>
    <mergeCell ref="AC18:AF19"/>
    <mergeCell ref="AG18:AH19"/>
    <mergeCell ref="W11:Z11"/>
    <mergeCell ref="AK11:AR11"/>
    <mergeCell ref="W12:Z12"/>
    <mergeCell ref="AB12:AQ12"/>
    <mergeCell ref="W13:Z13"/>
    <mergeCell ref="AB13:AR13"/>
    <mergeCell ref="W9:Z9"/>
    <mergeCell ref="AC9:AL9"/>
    <mergeCell ref="W10:Z10"/>
    <mergeCell ref="AA10:AG10"/>
    <mergeCell ref="AL10:AQ10"/>
    <mergeCell ref="W6:Z6"/>
    <mergeCell ref="AB6:AN6"/>
    <mergeCell ref="B7:H8"/>
    <mergeCell ref="I7:T8"/>
    <mergeCell ref="W7:Z7"/>
    <mergeCell ref="AB7:AC7"/>
    <mergeCell ref="AE7:AF7"/>
    <mergeCell ref="AH7:AI7"/>
    <mergeCell ref="W8:Z8"/>
    <mergeCell ref="AB8:AC8"/>
    <mergeCell ref="AE8:AF8"/>
    <mergeCell ref="AH8:AI8"/>
    <mergeCell ref="W5:Z5"/>
    <mergeCell ref="AB5:AO5"/>
    <mergeCell ref="AG2:AJ2"/>
    <mergeCell ref="AM2:AN2"/>
    <mergeCell ref="AP2:AQ2"/>
    <mergeCell ref="W4:Z4"/>
    <mergeCell ref="AB4:AR4"/>
  </mergeCells>
  <phoneticPr fontId="1"/>
  <dataValidations count="2">
    <dataValidation imeMode="on" allowBlank="1" showInputMessage="1" showErrorMessage="1" sqref="AA10:AG10 AL10:AQ10 AB13:AR13 AA4:AA6" xr:uid="{00000000-0002-0000-0000-000000000000}"/>
    <dataValidation imeMode="halfKatakana" allowBlank="1" showInputMessage="1" showErrorMessage="1" sqref="AB12:AQ12" xr:uid="{00000000-0002-0000-0000-000001000000}"/>
  </dataValidations>
  <printOptions horizontalCentere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39</xdr:col>
                    <xdr:colOff>0</xdr:colOff>
                    <xdr:row>7</xdr:row>
                    <xdr:rowOff>219075</xdr:rowOff>
                  </from>
                  <to>
                    <xdr:col>40</xdr:col>
                    <xdr:colOff>104775</xdr:colOff>
                    <xdr:row>9</xdr:row>
                    <xdr:rowOff>9525</xdr:rowOff>
                  </to>
                </anchor>
              </controlPr>
            </control>
          </mc:Choice>
        </mc:AlternateContent>
        <mc:AlternateContent xmlns:mc="http://schemas.openxmlformats.org/markup-compatibility/2006">
          <mc:Choice Requires="x14">
            <control shapeId="15367" r:id="rId5" name="Check Box 7">
              <controlPr defaultSize="0" autoFill="0" autoLine="0" autoPict="0">
                <anchor moveWithCells="1">
                  <from>
                    <xdr:col>26</xdr:col>
                    <xdr:colOff>200025</xdr:colOff>
                    <xdr:row>9</xdr:row>
                    <xdr:rowOff>219075</xdr:rowOff>
                  </from>
                  <to>
                    <xdr:col>28</xdr:col>
                    <xdr:colOff>114300</xdr:colOff>
                    <xdr:row>11</xdr:row>
                    <xdr:rowOff>9525</xdr:rowOff>
                  </to>
                </anchor>
              </controlPr>
            </control>
          </mc:Choice>
        </mc:AlternateContent>
        <mc:AlternateContent xmlns:mc="http://schemas.openxmlformats.org/markup-compatibility/2006">
          <mc:Choice Requires="x14">
            <control shapeId="15368" r:id="rId6" name="Check Box 8">
              <controlPr defaultSize="0" autoFill="0" autoLine="0" autoPict="0">
                <anchor moveWithCells="1">
                  <from>
                    <xdr:col>30</xdr:col>
                    <xdr:colOff>28575</xdr:colOff>
                    <xdr:row>9</xdr:row>
                    <xdr:rowOff>219075</xdr:rowOff>
                  </from>
                  <to>
                    <xdr:col>31</xdr:col>
                    <xdr:colOff>142875</xdr:colOff>
                    <xdr:row>11</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NJi3c1bJC3VZIPT+UbZ8AK6OamBGsbqYUqH7T6K21suGrijLaJNUYTtlE/vCaPZp/ydlZ8JwS4ARcxh0hGbQ+w==" saltValue="rsWW7q23jGOHinvwSx3Yag=="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900-000000000000}">
      <formula1>13</formula1>
    </dataValidation>
    <dataValidation type="list" allowBlank="1" showInputMessage="1" showErrorMessage="1" sqref="N22" xr:uid="{00000000-0002-0000-0900-000001000000}">
      <formula1>"10,8,0"</formula1>
    </dataValidation>
    <dataValidation imeMode="on" allowBlank="1" showInputMessage="1" showErrorMessage="1" sqref="E10:E11 M55:Y58 D16:Q20 E39:E40 T16:U20 B55:G58 E34:Q35 E36:O36 E5:Q6 E7:O7" xr:uid="{00000000-0002-0000-09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tx1rihZ8obvVdJNrf69YzbLv+IguZnIWU2NExtHuDjZ6iNEwlDj0o52Hem02Ull9dd5nONteSz0Bwu+GVGlYww==" saltValue="Z/O3+CS1WyqQvOgl78F2RQ=="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M55:Y58 D16:Q20 E39:E40 T16:U20 B55:G58 E34:Q35 E36:O36 E5:Q6 E7:O7" xr:uid="{00000000-0002-0000-0A00-000000000000}"/>
    <dataValidation type="list" allowBlank="1" showInputMessage="1" showErrorMessage="1" sqref="N22" xr:uid="{00000000-0002-0000-0A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A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jo3gkxUf3NLUyPKDsuk+fp7Jxc93RqxtGxGkvfhxu+Kr359wI9OkmJKx9f3rnvRgRzFF+347fXCCCOp2IQZF5w==" saltValue="zoKWerq/Ht1j7G+eMZC23A=="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B00-000000000000}">
      <formula1>13</formula1>
    </dataValidation>
    <dataValidation type="list" allowBlank="1" showInputMessage="1" showErrorMessage="1" sqref="N22" xr:uid="{00000000-0002-0000-0B00-000001000000}">
      <formula1>"10,8,0"</formula1>
    </dataValidation>
    <dataValidation imeMode="on" allowBlank="1" showInputMessage="1" showErrorMessage="1" sqref="E10:E11 M55:Y58 D16:Q20 E39:E40 T16:U20 B55:G58 E34:Q35 E36:O36 E5:Q6 E7:O7" xr:uid="{00000000-0002-0000-0B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CuIsdltkp1i3Zag0LQHlONviC8DrME3lfau6mNEIGt9mk8pIvKE34ZbUc22eXxUP7Yi0QoURzbDaKHD3RzmR6A==" saltValue="+WVwD/vylocX9zStckiBZA=="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M55:Y58 D16:Q20 E39:E40 T16:U20 B55:G58 E34:Q35 E36:O36 E5:Q6 E7:O7" xr:uid="{00000000-0002-0000-0C00-000000000000}"/>
    <dataValidation type="list" allowBlank="1" showInputMessage="1" showErrorMessage="1" sqref="N22" xr:uid="{00000000-0002-0000-0C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C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58"/>
  <sheetViews>
    <sheetView showGridLines="0" view="pageBreakPreview" zoomScaleNormal="100" zoomScaleSheetLayoutView="100" workbookViewId="0">
      <selection activeCell="V16" sqref="V16:Y16"/>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iZcyi8eER/5VccCdD4qKZr7BuSusX4h23ACjrtIjBgDd6RRYYVtgrSQTHBL+KQt48R5UvB4cGLf9cD7pMnQILA==" saltValue="nVzMCbdduUkvDdLec5B/lg=="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D00-000000000000}">
      <formula1>13</formula1>
    </dataValidation>
    <dataValidation type="list" allowBlank="1" showInputMessage="1" showErrorMessage="1" sqref="N22" xr:uid="{00000000-0002-0000-0D00-000001000000}">
      <formula1>"10,8,0"</formula1>
    </dataValidation>
    <dataValidation imeMode="on" allowBlank="1" showInputMessage="1" showErrorMessage="1" sqref="E10:E11 M55:Y58 D16:Q20 E39:E40 T16:U20 B55:G58 E34:Q35 E36:O36 E5:Q6 E7:O7" xr:uid="{00000000-0002-0000-0D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BA57"/>
  <sheetViews>
    <sheetView showGridLines="0" view="pageBreakPreview" zoomScaleNormal="100" zoomScaleSheetLayoutView="100" workbookViewId="0">
      <selection activeCell="AQ2" sqref="AQ2"/>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3" ht="18.75" customHeight="1">
      <c r="A1" s="5" t="s">
        <v>45</v>
      </c>
      <c r="AI1" s="1" t="s">
        <v>58</v>
      </c>
      <c r="AL1" s="295">
        <v>7</v>
      </c>
      <c r="AM1" s="295"/>
      <c r="AN1" s="1" t="s">
        <v>17</v>
      </c>
      <c r="AO1" s="133">
        <v>11</v>
      </c>
      <c r="AP1" s="1" t="s">
        <v>7</v>
      </c>
      <c r="AQ1" s="133">
        <v>25</v>
      </c>
      <c r="AR1" s="1" t="s">
        <v>26</v>
      </c>
      <c r="AS1" s="6"/>
    </row>
    <row r="2" spans="1:53" ht="24" customHeight="1">
      <c r="A2" s="302"/>
      <c r="B2" s="302"/>
      <c r="C2" s="302"/>
      <c r="Q2" s="303" t="s">
        <v>27</v>
      </c>
      <c r="R2" s="303"/>
      <c r="S2" s="303"/>
      <c r="T2" s="303"/>
      <c r="U2" s="303"/>
      <c r="V2" s="303"/>
      <c r="W2" s="7" t="s">
        <v>59</v>
      </c>
      <c r="X2" s="304">
        <v>12</v>
      </c>
      <c r="Y2" s="304"/>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3"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3" ht="18" customHeight="1">
      <c r="A4" s="2"/>
      <c r="R4" s="2"/>
      <c r="S4" s="10" t="s">
        <v>63</v>
      </c>
      <c r="T4" s="2"/>
      <c r="U4" s="2"/>
      <c r="V4" s="2"/>
      <c r="W4" s="2"/>
      <c r="X4" s="2"/>
      <c r="Y4" s="2"/>
      <c r="AC4" s="11" t="s">
        <v>135</v>
      </c>
      <c r="AU4" s="306"/>
      <c r="AV4" s="306"/>
      <c r="AW4" s="306"/>
      <c r="AX4" s="306"/>
      <c r="AY4" s="306"/>
      <c r="AZ4" s="306"/>
    </row>
    <row r="5" spans="1:53" ht="21" customHeight="1">
      <c r="A5" s="2"/>
      <c r="B5" s="12" t="s">
        <v>20</v>
      </c>
      <c r="C5" s="12"/>
      <c r="D5" s="12"/>
      <c r="E5" s="277" t="s">
        <v>110</v>
      </c>
      <c r="F5" s="277"/>
      <c r="G5" s="277"/>
      <c r="H5" s="277"/>
      <c r="I5" s="277"/>
      <c r="J5" s="277"/>
      <c r="K5" s="277"/>
      <c r="L5" s="277"/>
      <c r="M5" s="277"/>
      <c r="N5" s="277"/>
      <c r="O5" s="277"/>
      <c r="P5" s="277"/>
      <c r="Q5" s="277"/>
      <c r="R5" s="2"/>
      <c r="S5" s="297" t="s">
        <v>57</v>
      </c>
      <c r="T5" s="298"/>
      <c r="U5" s="298"/>
      <c r="V5" s="298"/>
      <c r="W5" s="298"/>
      <c r="X5" s="299"/>
      <c r="Y5" s="300">
        <v>55000000</v>
      </c>
      <c r="Z5" s="301"/>
      <c r="AA5" s="301"/>
      <c r="AB5" s="301"/>
      <c r="AC5" s="301"/>
      <c r="AD5" s="301"/>
      <c r="AF5" s="318" t="s">
        <v>73</v>
      </c>
      <c r="AG5" s="318"/>
      <c r="AH5" s="318"/>
      <c r="AI5" s="318"/>
      <c r="AJ5" s="318"/>
      <c r="AK5" s="318"/>
      <c r="AL5" s="318"/>
      <c r="AM5" s="318"/>
      <c r="AN5" s="318"/>
      <c r="AO5" s="318"/>
      <c r="AP5" s="318"/>
      <c r="AQ5" s="318"/>
      <c r="AR5" s="318"/>
      <c r="AS5" s="318"/>
    </row>
    <row r="6" spans="1:53" ht="21" customHeight="1">
      <c r="A6" s="2"/>
      <c r="B6" s="1" t="s">
        <v>47</v>
      </c>
      <c r="E6" s="294" t="s">
        <v>111</v>
      </c>
      <c r="F6" s="294"/>
      <c r="G6" s="294"/>
      <c r="H6" s="294"/>
      <c r="I6" s="294"/>
      <c r="J6" s="294"/>
      <c r="K6" s="294"/>
      <c r="L6" s="294"/>
      <c r="M6" s="294"/>
      <c r="N6" s="294"/>
      <c r="O6" s="294"/>
      <c r="P6" s="294"/>
      <c r="Q6" s="294"/>
      <c r="S6" s="278" t="s">
        <v>128</v>
      </c>
      <c r="T6" s="279"/>
      <c r="U6" s="279"/>
      <c r="V6" s="279"/>
      <c r="W6" s="279"/>
      <c r="X6" s="280"/>
      <c r="Y6" s="289">
        <v>800000</v>
      </c>
      <c r="Z6" s="290"/>
      <c r="AA6" s="290"/>
      <c r="AB6" s="290"/>
      <c r="AC6" s="290"/>
      <c r="AD6" s="290"/>
      <c r="AF6" s="318"/>
      <c r="AG6" s="318"/>
      <c r="AH6" s="318"/>
      <c r="AI6" s="318"/>
      <c r="AJ6" s="318"/>
      <c r="AK6" s="318"/>
      <c r="AL6" s="318"/>
      <c r="AM6" s="318"/>
      <c r="AN6" s="318"/>
      <c r="AO6" s="318"/>
      <c r="AP6" s="318"/>
      <c r="AQ6" s="318"/>
      <c r="AR6" s="318"/>
      <c r="AS6" s="318"/>
      <c r="AU6" s="317"/>
      <c r="AV6" s="317"/>
      <c r="AW6" s="134" t="s">
        <v>101</v>
      </c>
      <c r="AX6" s="74" t="s">
        <v>102</v>
      </c>
    </row>
    <row r="7" spans="1:53" ht="21" customHeight="1">
      <c r="A7" s="2"/>
      <c r="B7" s="12" t="s">
        <v>82</v>
      </c>
      <c r="C7" s="12"/>
      <c r="D7" s="12"/>
      <c r="E7" s="277" t="s">
        <v>112</v>
      </c>
      <c r="F7" s="277"/>
      <c r="G7" s="277"/>
      <c r="H7" s="277"/>
      <c r="I7" s="277"/>
      <c r="J7" s="277"/>
      <c r="K7" s="277"/>
      <c r="L7" s="277"/>
      <c r="M7" s="277"/>
      <c r="N7" s="277"/>
      <c r="O7" s="277"/>
      <c r="P7" s="13" t="s">
        <v>14</v>
      </c>
      <c r="Q7" s="14"/>
      <c r="S7" s="278" t="s">
        <v>75</v>
      </c>
      <c r="T7" s="279"/>
      <c r="U7" s="279"/>
      <c r="V7" s="279"/>
      <c r="W7" s="279"/>
      <c r="X7" s="280"/>
      <c r="Y7" s="281">
        <f>Z23</f>
        <v>27646432</v>
      </c>
      <c r="Z7" s="282"/>
      <c r="AA7" s="282"/>
      <c r="AB7" s="282"/>
      <c r="AC7" s="282"/>
      <c r="AD7" s="282"/>
      <c r="AU7" s="312" t="s">
        <v>108</v>
      </c>
      <c r="AV7" s="312" t="s">
        <v>108</v>
      </c>
      <c r="AW7" s="135">
        <f>AV24</f>
        <v>0</v>
      </c>
      <c r="AX7" s="136">
        <f>Z21</f>
        <v>25133120</v>
      </c>
      <c r="AY7" s="316" t="s">
        <v>106</v>
      </c>
      <c r="AZ7" s="306"/>
      <c r="BA7" s="305">
        <f>IFERROR(INT((AW7+AX7)*(1+N22/100)),"")</f>
        <v>27646432</v>
      </c>
    </row>
    <row r="8" spans="1:53" ht="21" customHeight="1">
      <c r="A8" s="2"/>
      <c r="B8" s="12" t="s">
        <v>28</v>
      </c>
      <c r="C8" s="12"/>
      <c r="D8" s="12"/>
      <c r="E8" s="75" t="s">
        <v>130</v>
      </c>
      <c r="F8" s="291" t="s">
        <v>142</v>
      </c>
      <c r="G8" s="291"/>
      <c r="H8" s="291"/>
      <c r="I8" s="291"/>
      <c r="J8" s="291"/>
      <c r="K8" s="291"/>
      <c r="L8" s="291"/>
      <c r="M8" s="113"/>
      <c r="N8" s="113"/>
      <c r="O8" s="113"/>
      <c r="P8" s="113"/>
      <c r="Q8" s="114"/>
      <c r="S8" s="278" t="s">
        <v>81</v>
      </c>
      <c r="T8" s="279"/>
      <c r="U8" s="279"/>
      <c r="V8" s="279"/>
      <c r="W8" s="279"/>
      <c r="X8" s="280"/>
      <c r="Y8" s="289">
        <v>80000</v>
      </c>
      <c r="Z8" s="290"/>
      <c r="AA8" s="290"/>
      <c r="AB8" s="290"/>
      <c r="AC8" s="290"/>
      <c r="AD8" s="290"/>
      <c r="AF8" s="137" t="s">
        <v>91</v>
      </c>
      <c r="AU8" s="312" t="s">
        <v>103</v>
      </c>
      <c r="AV8" s="312" t="s">
        <v>103</v>
      </c>
      <c r="AW8" s="136">
        <f>AW24</f>
        <v>0</v>
      </c>
      <c r="AX8" s="136">
        <f>Z22</f>
        <v>2513312</v>
      </c>
      <c r="AY8" s="316"/>
      <c r="AZ8" s="306"/>
      <c r="BA8" s="305"/>
    </row>
    <row r="9" spans="1:53"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27726432</v>
      </c>
      <c r="Z9" s="282"/>
      <c r="AA9" s="282"/>
      <c r="AB9" s="282"/>
      <c r="AC9" s="282"/>
      <c r="AD9" s="282"/>
      <c r="AE9" s="1"/>
      <c r="AF9" s="138"/>
      <c r="AG9" s="2" t="s">
        <v>151</v>
      </c>
      <c r="AH9" s="2"/>
      <c r="AI9" s="2"/>
      <c r="AJ9" s="2"/>
      <c r="AK9" s="2"/>
      <c r="AL9" s="2"/>
      <c r="AM9" s="2"/>
      <c r="AN9" s="2"/>
      <c r="AO9" s="2"/>
      <c r="AP9" s="2"/>
      <c r="AQ9" s="2"/>
      <c r="AU9" s="312" t="s">
        <v>104</v>
      </c>
      <c r="AV9" s="312" t="s">
        <v>104</v>
      </c>
      <c r="AW9" s="139">
        <f>MOD(AW7*N22/100,1)</f>
        <v>0</v>
      </c>
      <c r="AX9" s="139">
        <f>MOD(AX7*N22/100,1)</f>
        <v>0</v>
      </c>
      <c r="AY9" s="306" t="s">
        <v>107</v>
      </c>
      <c r="AZ9" s="306"/>
      <c r="BA9" s="305">
        <f>AW10+AX10</f>
        <v>27646432</v>
      </c>
    </row>
    <row r="10" spans="1:53" ht="21" customHeight="1">
      <c r="A10" s="2"/>
      <c r="B10" s="12" t="s">
        <v>165</v>
      </c>
      <c r="C10" s="12"/>
      <c r="D10" s="12"/>
      <c r="E10" s="293" t="s">
        <v>166</v>
      </c>
      <c r="F10" s="293"/>
      <c r="G10" s="293"/>
      <c r="H10" s="293"/>
      <c r="I10" s="293"/>
      <c r="J10" s="293"/>
      <c r="K10" s="293"/>
      <c r="L10" s="293"/>
      <c r="M10" s="293"/>
      <c r="N10" s="293"/>
      <c r="O10" s="293"/>
      <c r="P10" s="293"/>
      <c r="Q10" s="293"/>
      <c r="S10" s="284" t="s">
        <v>90</v>
      </c>
      <c r="T10" s="285"/>
      <c r="U10" s="285"/>
      <c r="V10" s="285"/>
      <c r="W10" s="285"/>
      <c r="X10" s="286"/>
      <c r="Y10" s="287">
        <f>IF(Y5="","",Y5-Y6-Y9)</f>
        <v>26473568</v>
      </c>
      <c r="Z10" s="288"/>
      <c r="AA10" s="288"/>
      <c r="AB10" s="288"/>
      <c r="AC10" s="288"/>
      <c r="AD10" s="288"/>
      <c r="AF10" s="140"/>
      <c r="AG10" s="2" t="s">
        <v>152</v>
      </c>
      <c r="AH10" s="2"/>
      <c r="AI10" s="2"/>
      <c r="AJ10" s="2"/>
      <c r="AK10" s="2"/>
      <c r="AL10" s="2"/>
      <c r="AM10" s="2"/>
      <c r="AN10" s="2"/>
      <c r="AO10" s="2"/>
      <c r="AP10" s="2"/>
      <c r="AQ10" s="2"/>
      <c r="AS10" s="141"/>
      <c r="AU10" s="312" t="s">
        <v>105</v>
      </c>
      <c r="AV10" s="312" t="s">
        <v>105</v>
      </c>
      <c r="AW10" s="142">
        <f>IFERROR(AW7+AW8,"")</f>
        <v>0</v>
      </c>
      <c r="AX10" s="142">
        <f>IFERROR(AX7+AX8,"")</f>
        <v>27646432</v>
      </c>
      <c r="AY10" s="306"/>
      <c r="AZ10" s="306"/>
      <c r="BA10" s="305"/>
    </row>
    <row r="11" spans="1:53" ht="21" customHeight="1">
      <c r="B11" s="12" t="s">
        <v>129</v>
      </c>
      <c r="C11" s="12"/>
      <c r="D11" s="12"/>
      <c r="E11" s="283" t="s">
        <v>144</v>
      </c>
      <c r="F11" s="283"/>
      <c r="G11" s="283"/>
      <c r="H11" s="283"/>
      <c r="I11" s="283"/>
      <c r="J11" s="283"/>
      <c r="K11" s="283"/>
      <c r="L11" s="283"/>
      <c r="M11" s="283"/>
      <c r="N11" s="283"/>
      <c r="O11" s="283"/>
      <c r="P11" s="283"/>
      <c r="Q11" s="283"/>
      <c r="S11" s="2"/>
      <c r="T11" s="2"/>
      <c r="U11" s="2"/>
      <c r="V11" s="2"/>
      <c r="W11" s="2"/>
      <c r="X11" s="2"/>
      <c r="Y11" s="17"/>
      <c r="Z11" s="17"/>
      <c r="AA11" s="17"/>
      <c r="AB11" s="17"/>
      <c r="AC11" s="17"/>
      <c r="AD11" s="17"/>
      <c r="AE11" s="18"/>
      <c r="AS11" s="141"/>
    </row>
    <row r="12" spans="1:53" ht="21" customHeight="1">
      <c r="B12" s="12" t="s">
        <v>134</v>
      </c>
      <c r="C12" s="12"/>
      <c r="D12" s="12"/>
      <c r="E12" s="12"/>
      <c r="F12" s="12"/>
      <c r="G12" s="260" t="s">
        <v>76</v>
      </c>
      <c r="H12" s="260"/>
      <c r="I12" s="259">
        <f>Y9</f>
        <v>27726432</v>
      </c>
      <c r="J12" s="259"/>
      <c r="K12" s="259"/>
      <c r="L12" s="259"/>
      <c r="M12" s="259"/>
      <c r="N12" s="259"/>
      <c r="O12" s="259"/>
      <c r="P12" s="259"/>
      <c r="Q12" s="19"/>
      <c r="R12" s="20"/>
      <c r="AF12" s="314" t="s">
        <v>159</v>
      </c>
      <c r="AG12" s="314"/>
      <c r="AH12" s="314"/>
      <c r="AI12" s="314"/>
      <c r="AJ12" s="314"/>
      <c r="AK12" s="314"/>
      <c r="AL12" s="314"/>
      <c r="AM12" s="314"/>
      <c r="AN12" s="314"/>
      <c r="AO12" s="314"/>
      <c r="AP12" s="314"/>
      <c r="AQ12" s="314"/>
      <c r="AR12" s="314"/>
      <c r="AS12" s="141"/>
      <c r="AV12" s="143" t="str">
        <f>IF(BA7&lt;&gt;BA9,"","請求金額の税額誤差は発生していません。当該金額で請求してください。")</f>
        <v>請求金額の税額誤差は発生していません。当該金額で請求してください。</v>
      </c>
      <c r="AW12" s="1"/>
      <c r="AX12" s="1"/>
    </row>
    <row r="13" spans="1:53" ht="17.100000000000001" customHeight="1">
      <c r="R13" s="20"/>
      <c r="S13" s="20"/>
      <c r="AA13" s="20"/>
      <c r="AB13" s="20"/>
      <c r="AC13" s="20"/>
      <c r="AD13" s="20"/>
      <c r="AE13" s="20"/>
      <c r="AF13" s="314"/>
      <c r="AG13" s="314"/>
      <c r="AH13" s="314"/>
      <c r="AI13" s="314"/>
      <c r="AJ13" s="314"/>
      <c r="AK13" s="314"/>
      <c r="AL13" s="314"/>
      <c r="AM13" s="314"/>
      <c r="AN13" s="314"/>
      <c r="AO13" s="314"/>
      <c r="AP13" s="314"/>
      <c r="AQ13" s="314"/>
      <c r="AR13" s="314"/>
      <c r="AV13" s="307" t="str">
        <f>IF(BA7&lt;&gt;BA9,"B欄今月請求合計を","")</f>
        <v/>
      </c>
      <c r="AW13" s="307"/>
      <c r="AX13" s="144" t="str">
        <f>IF(BA7&lt;&gt;BA9,BA7-AW10,"")</f>
        <v/>
      </c>
      <c r="AY13" s="313" t="str">
        <f>IF(BA7&lt;&gt;BA9,"に修正してください。","")</f>
        <v/>
      </c>
      <c r="AZ13" s="313"/>
      <c r="BA13" s="145"/>
    </row>
    <row r="14" spans="1:53" ht="17.100000000000001" customHeight="1">
      <c r="B14" s="21" t="s">
        <v>88</v>
      </c>
      <c r="N14" s="2"/>
      <c r="O14" s="2"/>
      <c r="P14" s="2"/>
      <c r="Q14" s="2"/>
      <c r="R14" s="2"/>
      <c r="S14" s="2"/>
      <c r="T14" s="2"/>
      <c r="U14" s="2"/>
      <c r="V14" s="2"/>
      <c r="W14" s="2"/>
      <c r="X14" s="2"/>
      <c r="Y14" s="2"/>
      <c r="Z14" s="267"/>
      <c r="AA14" s="267"/>
      <c r="AE14" s="15"/>
      <c r="AF14" s="314"/>
      <c r="AG14" s="314"/>
      <c r="AH14" s="314"/>
      <c r="AI14" s="314"/>
      <c r="AJ14" s="314"/>
      <c r="AK14" s="314"/>
      <c r="AL14" s="314"/>
      <c r="AM14" s="314"/>
      <c r="AN14" s="314"/>
      <c r="AO14" s="314"/>
      <c r="AP14" s="314"/>
      <c r="AQ14" s="314"/>
      <c r="AR14" s="314"/>
      <c r="AU14" s="1" t="s">
        <v>120</v>
      </c>
      <c r="AV14" s="146"/>
    </row>
    <row r="15" spans="1:53"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256" t="s">
        <v>10</v>
      </c>
      <c r="AA15" s="257"/>
      <c r="AB15" s="257"/>
      <c r="AC15" s="257"/>
      <c r="AD15" s="258"/>
      <c r="AE15" s="15"/>
      <c r="AF15" s="315"/>
      <c r="AG15" s="315"/>
      <c r="AH15" s="315"/>
      <c r="AI15" s="315"/>
      <c r="AJ15" s="315"/>
      <c r="AK15" s="315"/>
      <c r="AL15" s="315"/>
      <c r="AM15" s="315"/>
      <c r="AN15" s="315"/>
      <c r="AO15" s="315"/>
      <c r="AP15" s="315"/>
      <c r="AQ15" s="315"/>
      <c r="AR15" s="315"/>
      <c r="AS15" s="1"/>
      <c r="AT15" s="24"/>
      <c r="AU15" s="74" t="s">
        <v>119</v>
      </c>
      <c r="AV15" s="74" t="s">
        <v>122</v>
      </c>
      <c r="AW15" s="74" t="s">
        <v>96</v>
      </c>
      <c r="AX15" s="74" t="s">
        <v>121</v>
      </c>
      <c r="AZ15" s="1"/>
    </row>
    <row r="16" spans="1:53" s="16" customFormat="1" ht="21" customHeight="1">
      <c r="A16" s="23"/>
      <c r="B16" s="147" t="s">
        <v>65</v>
      </c>
      <c r="C16" s="147" t="s">
        <v>66</v>
      </c>
      <c r="D16" s="261" t="s">
        <v>11</v>
      </c>
      <c r="E16" s="262"/>
      <c r="F16" s="262"/>
      <c r="G16" s="262"/>
      <c r="H16" s="262"/>
      <c r="I16" s="262"/>
      <c r="J16" s="262"/>
      <c r="K16" s="262"/>
      <c r="L16" s="262"/>
      <c r="M16" s="262"/>
      <c r="N16" s="262"/>
      <c r="O16" s="262"/>
      <c r="P16" s="262"/>
      <c r="Q16" s="263"/>
      <c r="R16" s="264"/>
      <c r="S16" s="265"/>
      <c r="T16" s="266"/>
      <c r="U16" s="266"/>
      <c r="V16" s="268"/>
      <c r="W16" s="268"/>
      <c r="X16" s="268"/>
      <c r="Y16" s="268"/>
      <c r="Z16" s="269">
        <f t="shared" ref="Z16:Z19" si="0">INT(R16*V16)</f>
        <v>0</v>
      </c>
      <c r="AA16" s="270"/>
      <c r="AB16" s="270"/>
      <c r="AC16" s="270"/>
      <c r="AD16" s="271"/>
      <c r="AE16" s="15"/>
      <c r="AF16" s="315"/>
      <c r="AG16" s="315"/>
      <c r="AH16" s="315"/>
      <c r="AI16" s="315"/>
      <c r="AJ16" s="315"/>
      <c r="AK16" s="315"/>
      <c r="AL16" s="315"/>
      <c r="AM16" s="315"/>
      <c r="AN16" s="315"/>
      <c r="AO16" s="315"/>
      <c r="AP16" s="315"/>
      <c r="AQ16" s="315"/>
      <c r="AR16" s="315"/>
      <c r="AS16" s="1"/>
      <c r="AT16" s="23"/>
      <c r="AU16" s="148">
        <v>1</v>
      </c>
      <c r="AV16" s="149"/>
      <c r="AW16" s="149"/>
      <c r="AX16" s="149">
        <f>SUM(AV16:AW16)</f>
        <v>0</v>
      </c>
      <c r="AZ16" s="2"/>
    </row>
    <row r="17" spans="1:53" s="16" customFormat="1" ht="21" customHeight="1">
      <c r="A17" s="23"/>
      <c r="B17" s="150"/>
      <c r="C17" s="150"/>
      <c r="D17" s="248" t="s">
        <v>118</v>
      </c>
      <c r="E17" s="249"/>
      <c r="F17" s="249"/>
      <c r="G17" s="249"/>
      <c r="H17" s="249"/>
      <c r="I17" s="249"/>
      <c r="J17" s="249"/>
      <c r="K17" s="249"/>
      <c r="L17" s="249"/>
      <c r="M17" s="249"/>
      <c r="N17" s="249"/>
      <c r="O17" s="249"/>
      <c r="P17" s="249"/>
      <c r="Q17" s="250"/>
      <c r="R17" s="251" t="s">
        <v>72</v>
      </c>
      <c r="S17" s="252"/>
      <c r="T17" s="253" t="s">
        <v>49</v>
      </c>
      <c r="U17" s="253"/>
      <c r="V17" s="254">
        <v>25133120</v>
      </c>
      <c r="W17" s="254"/>
      <c r="X17" s="254"/>
      <c r="Y17" s="254"/>
      <c r="Z17" s="245">
        <f t="shared" si="0"/>
        <v>25133120</v>
      </c>
      <c r="AA17" s="246"/>
      <c r="AB17" s="246"/>
      <c r="AC17" s="246"/>
      <c r="AD17" s="247"/>
      <c r="AE17" s="15"/>
      <c r="AF17" s="151"/>
      <c r="AG17" s="151"/>
      <c r="AH17" s="151"/>
      <c r="AI17" s="151"/>
      <c r="AJ17" s="151"/>
      <c r="AK17" s="151"/>
      <c r="AL17" s="151"/>
      <c r="AM17" s="151"/>
      <c r="AN17" s="151"/>
      <c r="AO17" s="151"/>
      <c r="AP17" s="151"/>
      <c r="AQ17" s="151"/>
      <c r="AR17" s="151"/>
      <c r="AS17" s="1"/>
      <c r="AT17" s="23"/>
      <c r="AU17" s="148">
        <v>2</v>
      </c>
      <c r="AV17" s="149"/>
      <c r="AW17" s="149"/>
      <c r="AX17" s="149">
        <f t="shared" ref="AX17:AX23" si="1">SUM(AV17:AW17)</f>
        <v>0</v>
      </c>
      <c r="AZ17" s="2"/>
    </row>
    <row r="18" spans="1:53" s="16" customFormat="1" ht="21" customHeight="1">
      <c r="A18" s="23"/>
      <c r="B18" s="150"/>
      <c r="C18" s="150"/>
      <c r="D18" s="248"/>
      <c r="E18" s="249"/>
      <c r="F18" s="249"/>
      <c r="G18" s="249"/>
      <c r="H18" s="249"/>
      <c r="I18" s="249"/>
      <c r="J18" s="249"/>
      <c r="K18" s="249"/>
      <c r="L18" s="249"/>
      <c r="M18" s="249"/>
      <c r="N18" s="249"/>
      <c r="O18" s="249"/>
      <c r="P18" s="249"/>
      <c r="Q18" s="250"/>
      <c r="R18" s="251"/>
      <c r="S18" s="252"/>
      <c r="T18" s="253"/>
      <c r="U18" s="253"/>
      <c r="V18" s="254"/>
      <c r="W18" s="254"/>
      <c r="X18" s="254"/>
      <c r="Y18" s="254"/>
      <c r="Z18" s="245">
        <f t="shared" si="0"/>
        <v>0</v>
      </c>
      <c r="AA18" s="246"/>
      <c r="AB18" s="246"/>
      <c r="AC18" s="246"/>
      <c r="AD18" s="247"/>
      <c r="AE18" s="15"/>
      <c r="AF18" s="151"/>
      <c r="AG18" s="151"/>
      <c r="AH18" s="151"/>
      <c r="AI18" s="151"/>
      <c r="AJ18" s="151"/>
      <c r="AK18" s="151"/>
      <c r="AL18" s="151"/>
      <c r="AM18" s="151"/>
      <c r="AN18" s="151"/>
      <c r="AO18" s="151"/>
      <c r="AP18" s="151"/>
      <c r="AQ18" s="151"/>
      <c r="AR18" s="151"/>
      <c r="AS18" s="1"/>
      <c r="AT18" s="23"/>
      <c r="AU18" s="148">
        <v>3</v>
      </c>
      <c r="AV18" s="149"/>
      <c r="AW18" s="149"/>
      <c r="AX18" s="149">
        <f t="shared" si="1"/>
        <v>0</v>
      </c>
      <c r="AZ18" s="2"/>
    </row>
    <row r="19" spans="1:53" s="16" customFormat="1" ht="21" customHeight="1">
      <c r="A19" s="23"/>
      <c r="B19" s="150"/>
      <c r="C19" s="150"/>
      <c r="D19" s="248"/>
      <c r="E19" s="249"/>
      <c r="F19" s="249"/>
      <c r="G19" s="249"/>
      <c r="H19" s="249"/>
      <c r="I19" s="249"/>
      <c r="J19" s="249"/>
      <c r="K19" s="249"/>
      <c r="L19" s="249"/>
      <c r="M19" s="249"/>
      <c r="N19" s="249"/>
      <c r="O19" s="249"/>
      <c r="P19" s="249"/>
      <c r="Q19" s="250"/>
      <c r="R19" s="251"/>
      <c r="S19" s="252"/>
      <c r="T19" s="253"/>
      <c r="U19" s="253"/>
      <c r="V19" s="254"/>
      <c r="W19" s="254"/>
      <c r="X19" s="254"/>
      <c r="Y19" s="254"/>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148">
        <v>4</v>
      </c>
      <c r="AV19" s="149"/>
      <c r="AW19" s="149"/>
      <c r="AX19" s="149">
        <f t="shared" si="1"/>
        <v>0</v>
      </c>
      <c r="AZ19" s="2"/>
    </row>
    <row r="20" spans="1:53" s="16" customFormat="1" ht="0.95" customHeight="1">
      <c r="A20" s="23"/>
      <c r="B20" s="150"/>
      <c r="C20" s="150"/>
      <c r="D20" s="248"/>
      <c r="E20" s="249"/>
      <c r="F20" s="249"/>
      <c r="G20" s="249"/>
      <c r="H20" s="249"/>
      <c r="I20" s="249"/>
      <c r="J20" s="249"/>
      <c r="K20" s="249"/>
      <c r="L20" s="249"/>
      <c r="M20" s="249"/>
      <c r="N20" s="249"/>
      <c r="O20" s="249"/>
      <c r="P20" s="249"/>
      <c r="Q20" s="250"/>
      <c r="R20" s="251"/>
      <c r="S20" s="252"/>
      <c r="T20" s="253"/>
      <c r="U20" s="253"/>
      <c r="V20" s="254"/>
      <c r="W20" s="254"/>
      <c r="X20" s="254"/>
      <c r="Y20" s="254"/>
      <c r="Z20" s="245">
        <f t="shared" ref="Z20" si="2">INT(R20*V20)</f>
        <v>0</v>
      </c>
      <c r="AA20" s="246"/>
      <c r="AB20" s="246"/>
      <c r="AC20" s="246"/>
      <c r="AD20" s="247"/>
      <c r="AE20" s="15"/>
      <c r="AF20" s="151"/>
      <c r="AG20" s="151"/>
      <c r="AH20" s="151"/>
      <c r="AI20" s="151"/>
      <c r="AJ20" s="151"/>
      <c r="AK20" s="151"/>
      <c r="AL20" s="151"/>
      <c r="AM20" s="151"/>
      <c r="AN20" s="151"/>
      <c r="AO20" s="151"/>
      <c r="AP20" s="151"/>
      <c r="AQ20" s="151"/>
      <c r="AR20" s="151"/>
      <c r="AS20" s="1"/>
      <c r="AT20" s="23"/>
      <c r="AU20" s="148">
        <v>3</v>
      </c>
      <c r="AV20" s="149"/>
      <c r="AW20" s="149"/>
      <c r="AX20" s="149">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25133120</v>
      </c>
      <c r="AA21" s="246"/>
      <c r="AB21" s="246"/>
      <c r="AC21" s="246"/>
      <c r="AD21" s="247"/>
      <c r="AE21" s="15"/>
      <c r="AF21" s="22"/>
      <c r="AG21" s="22"/>
      <c r="AH21" s="22"/>
      <c r="AI21" s="22"/>
      <c r="AJ21" s="22"/>
      <c r="AK21" s="22"/>
      <c r="AL21" s="22"/>
      <c r="AM21" s="22"/>
      <c r="AN21" s="22"/>
      <c r="AO21" s="22"/>
      <c r="AP21" s="15"/>
      <c r="AQ21" s="15"/>
      <c r="AR21" s="15"/>
      <c r="AS21" s="1"/>
      <c r="AT21" s="23"/>
      <c r="AU21" s="148">
        <v>5</v>
      </c>
      <c r="AV21" s="149"/>
      <c r="AW21" s="149"/>
      <c r="AX21" s="149">
        <f t="shared" si="1"/>
        <v>0</v>
      </c>
      <c r="AZ21" s="2"/>
    </row>
    <row r="22" spans="1:53" s="16" customFormat="1" ht="21" customHeight="1">
      <c r="A22" s="23"/>
      <c r="B22" s="28"/>
      <c r="C22" s="28"/>
      <c r="D22" s="29"/>
      <c r="E22" s="30"/>
      <c r="F22" s="30"/>
      <c r="G22" s="30"/>
      <c r="H22" s="30"/>
      <c r="I22" s="241" t="s">
        <v>68</v>
      </c>
      <c r="J22" s="241"/>
      <c r="K22" s="241"/>
      <c r="L22" s="241"/>
      <c r="M22" s="37"/>
      <c r="N22" s="152">
        <v>10</v>
      </c>
      <c r="O22" s="45" t="s">
        <v>100</v>
      </c>
      <c r="P22" s="37"/>
      <c r="Q22" s="38"/>
      <c r="R22" s="242">
        <v>1</v>
      </c>
      <c r="S22" s="243"/>
      <c r="T22" s="244" t="s">
        <v>49</v>
      </c>
      <c r="U22" s="244"/>
      <c r="V22" s="244"/>
      <c r="W22" s="244"/>
      <c r="X22" s="244"/>
      <c r="Y22" s="244"/>
      <c r="Z22" s="245">
        <f>IF(N22="","",Z23-Z21)</f>
        <v>2513312</v>
      </c>
      <c r="AA22" s="246"/>
      <c r="AB22" s="246"/>
      <c r="AC22" s="246"/>
      <c r="AD22" s="247"/>
      <c r="AE22" s="15"/>
      <c r="AF22" s="22"/>
      <c r="AG22" s="22"/>
      <c r="AH22" s="22"/>
      <c r="AI22" s="22"/>
      <c r="AJ22" s="22"/>
      <c r="AK22" s="22"/>
      <c r="AL22" s="22"/>
      <c r="AM22" s="22"/>
      <c r="AN22" s="22"/>
      <c r="AO22" s="22"/>
      <c r="AP22" s="15"/>
      <c r="AQ22" s="15"/>
      <c r="AR22" s="15"/>
      <c r="AS22" s="1"/>
      <c r="AT22" s="23"/>
      <c r="AU22" s="148">
        <v>6</v>
      </c>
      <c r="AV22" s="149"/>
      <c r="AW22" s="149"/>
      <c r="AX22" s="149">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27646432</v>
      </c>
      <c r="AA23" s="239"/>
      <c r="AB23" s="239"/>
      <c r="AC23" s="239"/>
      <c r="AD23" s="240"/>
      <c r="AE23" s="15"/>
      <c r="AF23" s="22"/>
      <c r="AG23" s="22"/>
      <c r="AH23" s="22"/>
      <c r="AI23" s="22"/>
      <c r="AJ23" s="22"/>
      <c r="AK23" s="22"/>
      <c r="AL23" s="22"/>
      <c r="AM23" s="22"/>
      <c r="AN23" s="22"/>
      <c r="AO23" s="22"/>
      <c r="AP23" s="15"/>
      <c r="AQ23" s="15"/>
      <c r="AR23" s="15"/>
      <c r="AS23" s="1"/>
      <c r="AT23" s="23"/>
      <c r="AU23" s="153">
        <v>7</v>
      </c>
      <c r="AV23" s="154"/>
      <c r="AW23" s="154"/>
      <c r="AX23" s="154">
        <f t="shared" si="1"/>
        <v>0</v>
      </c>
      <c r="AZ23" s="2"/>
    </row>
    <row r="24" spans="1:53" ht="5.0999999999999996" customHeight="1" thickTop="1">
      <c r="C24" s="34"/>
      <c r="D24" s="34"/>
      <c r="E24" s="34"/>
      <c r="F24" s="34"/>
      <c r="G24" s="34"/>
      <c r="H24" s="34"/>
      <c r="AU24" s="308"/>
      <c r="AV24" s="310">
        <f>SUM(AV16:AV23)</f>
        <v>0</v>
      </c>
      <c r="AW24" s="310">
        <f>SUM(AW16:AW23)</f>
        <v>0</v>
      </c>
      <c r="AX24" s="310">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309"/>
      <c r="AV25" s="311"/>
      <c r="AW25" s="311"/>
      <c r="AX25" s="311"/>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46" t="s">
        <v>92</v>
      </c>
      <c r="D28" s="47"/>
      <c r="E28" s="47"/>
      <c r="F28" s="47"/>
      <c r="G28" s="47"/>
      <c r="H28" s="47"/>
      <c r="I28" s="47"/>
      <c r="J28" s="47"/>
      <c r="K28" s="47"/>
      <c r="L28" s="47"/>
      <c r="M28" s="47"/>
      <c r="N28" s="47"/>
      <c r="O28" s="47"/>
    </row>
    <row r="29" spans="1:53" ht="15" customHeight="1">
      <c r="C29" s="46" t="s">
        <v>48</v>
      </c>
    </row>
    <row r="32" spans="1:53" ht="15" customHeight="1">
      <c r="AL32" s="15"/>
      <c r="AM32" s="15"/>
      <c r="AN32" s="15"/>
      <c r="AO32" s="15"/>
      <c r="AP32" s="15"/>
      <c r="AQ32" s="15"/>
      <c r="AR32" s="15"/>
      <c r="AS32" s="15"/>
    </row>
    <row r="33" spans="38:53" ht="15" customHeight="1">
      <c r="AL33" s="15"/>
      <c r="AM33" s="15"/>
      <c r="AN33" s="15"/>
      <c r="AO33" s="15"/>
      <c r="AP33" s="15"/>
      <c r="AQ33" s="15"/>
      <c r="AR33" s="15"/>
      <c r="AS33" s="15"/>
    </row>
    <row r="34" spans="38:53" ht="15" customHeight="1">
      <c r="AL34" s="15"/>
      <c r="AM34" s="15"/>
      <c r="AN34" s="15"/>
      <c r="AO34" s="15"/>
      <c r="AP34" s="15"/>
      <c r="AQ34" s="15"/>
      <c r="AR34" s="15"/>
      <c r="AS34" s="15"/>
    </row>
    <row r="35" spans="38:53" ht="15" customHeight="1">
      <c r="AL35" s="15"/>
      <c r="AM35" s="15"/>
      <c r="AN35" s="15"/>
      <c r="AO35" s="15"/>
      <c r="AP35" s="15"/>
      <c r="AQ35" s="15"/>
      <c r="AR35" s="15"/>
      <c r="AS35" s="15"/>
    </row>
    <row r="36" spans="38:53" ht="15" customHeight="1">
      <c r="AL36" s="15"/>
      <c r="AM36" s="15"/>
      <c r="AN36" s="15"/>
      <c r="AO36" s="15"/>
      <c r="AP36" s="15"/>
      <c r="AQ36" s="15"/>
      <c r="AR36" s="15"/>
      <c r="AS36" s="15"/>
    </row>
    <row r="37" spans="38:53" ht="15" customHeight="1">
      <c r="AL37" s="15"/>
      <c r="AM37" s="15"/>
      <c r="AN37" s="15"/>
      <c r="AO37" s="15"/>
      <c r="AP37" s="15"/>
      <c r="AQ37" s="15"/>
      <c r="AR37" s="15"/>
      <c r="AS37" s="15"/>
    </row>
    <row r="38" spans="38:53" ht="15" customHeight="1">
      <c r="AT38" s="16"/>
      <c r="AU38" s="16"/>
    </row>
    <row r="42" spans="38:53" ht="15" customHeight="1">
      <c r="AY42" s="16"/>
      <c r="AZ42" s="16"/>
      <c r="BA42" s="16"/>
    </row>
    <row r="44" spans="38:53" ht="15" customHeight="1">
      <c r="AT44" s="2"/>
      <c r="AU44" s="2"/>
    </row>
    <row r="45" spans="38:53" ht="15" customHeight="1">
      <c r="AT45" s="23"/>
      <c r="AU45" s="23"/>
    </row>
    <row r="46" spans="38:53" ht="15" customHeight="1">
      <c r="AT46" s="23"/>
      <c r="AU46" s="23"/>
    </row>
    <row r="47" spans="38:53" ht="15" customHeight="1">
      <c r="AT47" s="23"/>
      <c r="AU47" s="23"/>
    </row>
    <row r="48" spans="38:53" ht="15" customHeight="1">
      <c r="AT48" s="23"/>
      <c r="AU48" s="23"/>
      <c r="AY48" s="16"/>
      <c r="AZ48" s="16"/>
      <c r="BA48" s="16"/>
    </row>
    <row r="49" spans="46:53" ht="15" customHeight="1">
      <c r="AT49" s="23"/>
      <c r="AU49" s="23"/>
      <c r="AY49" s="16"/>
      <c r="AZ49" s="16"/>
      <c r="BA49" s="16"/>
    </row>
    <row r="50" spans="46:53" ht="15" customHeight="1">
      <c r="AT50" s="23"/>
      <c r="AU50" s="23"/>
      <c r="AY50" s="16"/>
      <c r="AZ50" s="16"/>
      <c r="BA50" s="16"/>
    </row>
    <row r="51" spans="46:53" ht="15" customHeight="1">
      <c r="AT51" s="23"/>
      <c r="AU51" s="23"/>
      <c r="AY51" s="16"/>
      <c r="AZ51" s="16"/>
      <c r="BA51" s="16"/>
    </row>
    <row r="52" spans="46:53" ht="15" customHeight="1">
      <c r="AY52" s="16"/>
      <c r="AZ52" s="16"/>
      <c r="BA52" s="16"/>
    </row>
    <row r="53" spans="46:53" ht="15" customHeight="1">
      <c r="AY53" s="16"/>
      <c r="AZ53" s="16"/>
      <c r="BA53" s="16"/>
    </row>
    <row r="54" spans="46:53" ht="15" customHeight="1">
      <c r="AY54" s="16"/>
      <c r="AZ54" s="16"/>
      <c r="BA54" s="16"/>
    </row>
    <row r="55" spans="46:53" ht="15" customHeight="1">
      <c r="AY55" s="16"/>
      <c r="AZ55" s="16"/>
      <c r="BA55" s="16"/>
    </row>
    <row r="57" spans="46:53" ht="15" customHeight="1">
      <c r="AY57" s="2"/>
      <c r="AZ57" s="2"/>
      <c r="BA57" s="2"/>
    </row>
  </sheetData>
  <sheetProtection algorithmName="SHA-512" hashValue="PLtJ8pZ2qPXMKd3Va4P5vAC3x5+/eeBGVHNg+WsGrHy9mtzFzBh4Z44iKyyO4hlgiM8swUUnFX3VDU2hN7+s7Q==" saltValue="YOFfyg76D7wdLLreb1hm4g==" spinCount="100000" sheet="1" objects="1" scenarios="1"/>
  <mergeCells count="91">
    <mergeCell ref="D20:Q20"/>
    <mergeCell ref="R20:S20"/>
    <mergeCell ref="T20:U20"/>
    <mergeCell ref="V20:Y20"/>
    <mergeCell ref="Z20:AD20"/>
    <mergeCell ref="AF12:AR14"/>
    <mergeCell ref="AF15:AR16"/>
    <mergeCell ref="AU2:AZ4"/>
    <mergeCell ref="AY7:AZ8"/>
    <mergeCell ref="AU6:AV6"/>
    <mergeCell ref="AF5:AS6"/>
    <mergeCell ref="BA7:BA8"/>
    <mergeCell ref="AY9:AZ10"/>
    <mergeCell ref="BA9:BA10"/>
    <mergeCell ref="AV13:AW13"/>
    <mergeCell ref="AU24:AU25"/>
    <mergeCell ref="AV24:AV25"/>
    <mergeCell ref="AW24:AW25"/>
    <mergeCell ref="AX24:AX25"/>
    <mergeCell ref="AU7:AV7"/>
    <mergeCell ref="AU8:AV8"/>
    <mergeCell ref="AU9:AV9"/>
    <mergeCell ref="AU10:AV10"/>
    <mergeCell ref="AY13:AZ13"/>
    <mergeCell ref="E6:Q6"/>
    <mergeCell ref="S6:X6"/>
    <mergeCell ref="AL1:AM1"/>
    <mergeCell ref="B3:O3"/>
    <mergeCell ref="E5:Q5"/>
    <mergeCell ref="S5:X5"/>
    <mergeCell ref="Y5:AD5"/>
    <mergeCell ref="A2:C2"/>
    <mergeCell ref="Q2:V2"/>
    <mergeCell ref="X2:Y2"/>
    <mergeCell ref="Y6:AD6"/>
    <mergeCell ref="E7:O7"/>
    <mergeCell ref="S7:X7"/>
    <mergeCell ref="Y7:AD7"/>
    <mergeCell ref="E11:Q11"/>
    <mergeCell ref="S10:X10"/>
    <mergeCell ref="Y10:AD10"/>
    <mergeCell ref="S8:X8"/>
    <mergeCell ref="Y8:AD8"/>
    <mergeCell ref="F8:L8"/>
    <mergeCell ref="B9:Q9"/>
    <mergeCell ref="S9:X9"/>
    <mergeCell ref="Y9:AD9"/>
    <mergeCell ref="E10:Q10"/>
    <mergeCell ref="V15:Y15"/>
    <mergeCell ref="Z15:AD15"/>
    <mergeCell ref="I12:P12"/>
    <mergeCell ref="G12:H12"/>
    <mergeCell ref="D16:Q16"/>
    <mergeCell ref="R16:S16"/>
    <mergeCell ref="T16:U16"/>
    <mergeCell ref="Z14:AA14"/>
    <mergeCell ref="V16:Y16"/>
    <mergeCell ref="Z16:AD16"/>
    <mergeCell ref="D15:Q15"/>
    <mergeCell ref="R15:S15"/>
    <mergeCell ref="T15:U15"/>
    <mergeCell ref="D18:Q18"/>
    <mergeCell ref="R18:S18"/>
    <mergeCell ref="T18:U18"/>
    <mergeCell ref="V18:Y18"/>
    <mergeCell ref="Z18:AD18"/>
    <mergeCell ref="D17:Q17"/>
    <mergeCell ref="R17:S17"/>
    <mergeCell ref="T17:U17"/>
    <mergeCell ref="V17:Y17"/>
    <mergeCell ref="Z17:AD17"/>
    <mergeCell ref="I21:L21"/>
    <mergeCell ref="R21:S21"/>
    <mergeCell ref="T21:U21"/>
    <mergeCell ref="V21:Y21"/>
    <mergeCell ref="Z21:AD21"/>
    <mergeCell ref="D19:Q19"/>
    <mergeCell ref="R19:S19"/>
    <mergeCell ref="T19:U19"/>
    <mergeCell ref="V19:Y19"/>
    <mergeCell ref="Z19:AD19"/>
    <mergeCell ref="I22:L22"/>
    <mergeCell ref="R22:S22"/>
    <mergeCell ref="T22:U22"/>
    <mergeCell ref="V22:Y22"/>
    <mergeCell ref="Z22:AD22"/>
    <mergeCell ref="I23:L23"/>
    <mergeCell ref="R23:S23"/>
    <mergeCell ref="T23:U23"/>
    <mergeCell ref="V23:Y23"/>
    <mergeCell ref="Z23:AD23"/>
  </mergeCells>
  <phoneticPr fontId="1"/>
  <dataValidations count="2">
    <dataValidation imeMode="on" allowBlank="1" showInputMessage="1" showErrorMessage="1" sqref="D16:Q20 E5:Q6 E7:O7 T16:U20 E10:E11" xr:uid="{00000000-0002-0000-01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1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9" orientation="landscape"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BE29"/>
  <sheetViews>
    <sheetView showGridLines="0" tabSelected="1"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4" width="3.5" style="1" bestFit="1" customWidth="1"/>
    <col min="15"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8" width="2.875" style="1"/>
    <col min="49" max="49" width="3.25" style="1" bestFit="1" customWidth="1"/>
    <col min="50" max="16384" width="2.875" style="1"/>
  </cols>
  <sheetData>
    <row r="1" spans="1:57" ht="18.75" customHeight="1">
      <c r="A1" s="5" t="s">
        <v>45</v>
      </c>
      <c r="AI1" s="1" t="s">
        <v>58</v>
      </c>
      <c r="AL1" s="295">
        <v>7</v>
      </c>
      <c r="AM1" s="295"/>
      <c r="AN1" s="1" t="s">
        <v>17</v>
      </c>
      <c r="AO1" s="133">
        <v>11</v>
      </c>
      <c r="AP1" s="1" t="s">
        <v>7</v>
      </c>
      <c r="AQ1" s="133">
        <v>25</v>
      </c>
      <c r="AR1" s="1" t="s">
        <v>26</v>
      </c>
      <c r="AS1" s="6"/>
    </row>
    <row r="2" spans="1:57" ht="24">
      <c r="A2" s="302"/>
      <c r="B2" s="302"/>
      <c r="C2" s="302"/>
      <c r="Q2" s="303" t="s">
        <v>27</v>
      </c>
      <c r="R2" s="303"/>
      <c r="S2" s="303"/>
      <c r="T2" s="303"/>
      <c r="U2" s="303"/>
      <c r="V2" s="303"/>
      <c r="W2" s="7" t="s">
        <v>59</v>
      </c>
      <c r="X2" s="304">
        <v>12</v>
      </c>
      <c r="Y2" s="304"/>
      <c r="Z2" s="7" t="s">
        <v>60</v>
      </c>
      <c r="AA2" s="7" t="s">
        <v>61</v>
      </c>
      <c r="AB2" s="8"/>
      <c r="AC2" s="8"/>
      <c r="AD2" s="9"/>
      <c r="AE2" s="9"/>
      <c r="AI2" s="6"/>
      <c r="AJ2" s="2"/>
      <c r="AK2" s="2"/>
      <c r="AL2" s="2"/>
      <c r="AM2" s="2"/>
      <c r="AN2" s="2"/>
      <c r="AO2" s="6"/>
      <c r="AP2" s="2"/>
      <c r="AQ2" s="2"/>
      <c r="AR2" s="6"/>
      <c r="AS2" s="6"/>
    </row>
    <row r="3" spans="1:57" ht="24">
      <c r="A3" s="2"/>
      <c r="B3" s="296" t="s">
        <v>62</v>
      </c>
      <c r="C3" s="296"/>
      <c r="D3" s="296"/>
      <c r="E3" s="296"/>
      <c r="F3" s="296"/>
      <c r="G3" s="296"/>
      <c r="H3" s="296"/>
      <c r="I3" s="296"/>
      <c r="J3" s="296"/>
      <c r="K3" s="296"/>
      <c r="L3" s="296"/>
      <c r="M3" s="296"/>
      <c r="N3" s="296"/>
      <c r="O3" s="296"/>
      <c r="P3" s="2"/>
      <c r="AA3" s="2"/>
      <c r="AB3" s="2"/>
      <c r="AC3" s="2"/>
      <c r="AD3" s="9"/>
      <c r="AE3" s="9"/>
      <c r="AI3" s="2"/>
    </row>
    <row r="4" spans="1:57" ht="18" customHeight="1">
      <c r="A4" s="2"/>
      <c r="R4" s="2"/>
      <c r="S4" s="10" t="s">
        <v>63</v>
      </c>
      <c r="T4" s="2"/>
      <c r="U4" s="2"/>
      <c r="V4" s="2"/>
      <c r="W4" s="2"/>
      <c r="X4" s="2"/>
      <c r="Y4" s="2"/>
      <c r="AC4" s="11" t="s">
        <v>135</v>
      </c>
    </row>
    <row r="5" spans="1:57" ht="21" customHeight="1">
      <c r="A5" s="2"/>
      <c r="B5" s="12" t="s">
        <v>20</v>
      </c>
      <c r="C5" s="12"/>
      <c r="D5" s="12"/>
      <c r="E5" s="277" t="s">
        <v>110</v>
      </c>
      <c r="F5" s="277"/>
      <c r="G5" s="277"/>
      <c r="H5" s="277"/>
      <c r="I5" s="277"/>
      <c r="J5" s="277"/>
      <c r="K5" s="277"/>
      <c r="L5" s="277"/>
      <c r="M5" s="277"/>
      <c r="N5" s="277"/>
      <c r="O5" s="277"/>
      <c r="P5" s="277"/>
      <c r="Q5" s="277"/>
      <c r="R5" s="2"/>
      <c r="S5" s="297" t="s">
        <v>57</v>
      </c>
      <c r="T5" s="298"/>
      <c r="U5" s="298"/>
      <c r="V5" s="298"/>
      <c r="W5" s="298"/>
      <c r="X5" s="299"/>
      <c r="Y5" s="319"/>
      <c r="Z5" s="320"/>
      <c r="AA5" s="320"/>
      <c r="AB5" s="320"/>
      <c r="AC5" s="320"/>
      <c r="AD5" s="320"/>
      <c r="AF5" s="318" t="s">
        <v>73</v>
      </c>
      <c r="AG5" s="318"/>
      <c r="AH5" s="318"/>
      <c r="AI5" s="318"/>
      <c r="AJ5" s="318"/>
      <c r="AK5" s="318"/>
      <c r="AL5" s="318"/>
      <c r="AM5" s="318"/>
      <c r="AN5" s="318"/>
      <c r="AO5" s="318"/>
      <c r="AP5" s="318"/>
      <c r="AQ5" s="318"/>
      <c r="AR5" s="318"/>
      <c r="AS5" s="318"/>
    </row>
    <row r="6" spans="1:57" ht="21" customHeight="1">
      <c r="A6" s="2"/>
      <c r="B6" s="1" t="s">
        <v>47</v>
      </c>
      <c r="E6" s="294" t="s">
        <v>111</v>
      </c>
      <c r="F6" s="294"/>
      <c r="G6" s="294"/>
      <c r="H6" s="294"/>
      <c r="I6" s="294"/>
      <c r="J6" s="294"/>
      <c r="K6" s="294"/>
      <c r="L6" s="294"/>
      <c r="M6" s="294"/>
      <c r="N6" s="294"/>
      <c r="O6" s="294"/>
      <c r="P6" s="294"/>
      <c r="Q6" s="294"/>
      <c r="S6" s="278" t="s">
        <v>128</v>
      </c>
      <c r="T6" s="279"/>
      <c r="U6" s="279"/>
      <c r="V6" s="279"/>
      <c r="W6" s="279"/>
      <c r="X6" s="280"/>
      <c r="Y6" s="321"/>
      <c r="Z6" s="322"/>
      <c r="AA6" s="322"/>
      <c r="AB6" s="322"/>
      <c r="AC6" s="322"/>
      <c r="AD6" s="322"/>
      <c r="AF6" s="318"/>
      <c r="AG6" s="318"/>
      <c r="AH6" s="318"/>
      <c r="AI6" s="318"/>
      <c r="AJ6" s="318"/>
      <c r="AK6" s="318"/>
      <c r="AL6" s="318"/>
      <c r="AM6" s="318"/>
      <c r="AN6" s="318"/>
      <c r="AO6" s="318"/>
      <c r="AP6" s="318"/>
      <c r="AQ6" s="318"/>
      <c r="AR6" s="318"/>
      <c r="AS6" s="318"/>
    </row>
    <row r="7" spans="1:57" ht="21" customHeight="1">
      <c r="A7" s="2"/>
      <c r="B7" s="155" t="s">
        <v>82</v>
      </c>
      <c r="C7" s="12"/>
      <c r="D7" s="12"/>
      <c r="E7" s="277" t="s">
        <v>112</v>
      </c>
      <c r="F7" s="277"/>
      <c r="G7" s="277"/>
      <c r="H7" s="277"/>
      <c r="I7" s="277"/>
      <c r="J7" s="277"/>
      <c r="K7" s="277"/>
      <c r="L7" s="277"/>
      <c r="M7" s="277"/>
      <c r="N7" s="277"/>
      <c r="O7" s="277"/>
      <c r="P7" s="13" t="s">
        <v>14</v>
      </c>
      <c r="Q7" s="14"/>
      <c r="S7" s="278" t="s">
        <v>75</v>
      </c>
      <c r="T7" s="279"/>
      <c r="U7" s="279"/>
      <c r="V7" s="279"/>
      <c r="W7" s="279"/>
      <c r="X7" s="280"/>
      <c r="Y7" s="281">
        <f>Z23</f>
        <v>348700</v>
      </c>
      <c r="Z7" s="282"/>
      <c r="AA7" s="282"/>
      <c r="AB7" s="282"/>
      <c r="AC7" s="282"/>
      <c r="AD7" s="282"/>
      <c r="AV7" s="15"/>
      <c r="AW7" s="15"/>
      <c r="AX7" s="15"/>
      <c r="AY7" s="15"/>
      <c r="AZ7" s="15"/>
      <c r="BA7" s="15"/>
      <c r="BB7" s="15"/>
      <c r="BC7" s="15"/>
      <c r="BD7" s="15"/>
      <c r="BE7" s="15"/>
    </row>
    <row r="8" spans="1:57" ht="21" customHeight="1">
      <c r="A8" s="2"/>
      <c r="B8" s="12" t="s">
        <v>28</v>
      </c>
      <c r="C8" s="12"/>
      <c r="D8" s="12"/>
      <c r="E8" s="75" t="s">
        <v>130</v>
      </c>
      <c r="F8" s="291" t="s">
        <v>142</v>
      </c>
      <c r="G8" s="291"/>
      <c r="H8" s="291"/>
      <c r="I8" s="291"/>
      <c r="J8" s="291"/>
      <c r="K8" s="291"/>
      <c r="L8" s="291"/>
      <c r="M8" s="113"/>
      <c r="N8" s="113"/>
      <c r="O8" s="113"/>
      <c r="P8" s="113"/>
      <c r="Q8" s="114"/>
      <c r="S8" s="278" t="s">
        <v>81</v>
      </c>
      <c r="T8" s="279"/>
      <c r="U8" s="279"/>
      <c r="V8" s="279"/>
      <c r="W8" s="279"/>
      <c r="X8" s="280"/>
      <c r="Y8" s="289">
        <v>80000</v>
      </c>
      <c r="Z8" s="290"/>
      <c r="AA8" s="290"/>
      <c r="AB8" s="290"/>
      <c r="AC8" s="290"/>
      <c r="AD8" s="290"/>
      <c r="AF8" s="137" t="s">
        <v>91</v>
      </c>
    </row>
    <row r="9" spans="1:57"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428700</v>
      </c>
      <c r="Z9" s="282"/>
      <c r="AA9" s="282"/>
      <c r="AB9" s="282"/>
      <c r="AC9" s="282"/>
      <c r="AD9" s="282"/>
      <c r="AE9" s="1"/>
    </row>
    <row r="10" spans="1:57" ht="21" customHeight="1">
      <c r="A10" s="2"/>
      <c r="B10" s="12" t="s">
        <v>165</v>
      </c>
      <c r="C10" s="12"/>
      <c r="D10" s="12"/>
      <c r="E10" s="293" t="s">
        <v>166</v>
      </c>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F10" s="328" t="s">
        <v>159</v>
      </c>
      <c r="AG10" s="328"/>
      <c r="AH10" s="328"/>
      <c r="AI10" s="328"/>
      <c r="AJ10" s="328"/>
      <c r="AK10" s="328"/>
      <c r="AL10" s="328"/>
      <c r="AM10" s="328"/>
      <c r="AN10" s="328"/>
      <c r="AO10" s="328"/>
      <c r="AP10" s="328"/>
      <c r="AQ10" s="328"/>
      <c r="AR10" s="328"/>
    </row>
    <row r="11" spans="1:57" ht="21" customHeight="1">
      <c r="B11" s="12" t="s">
        <v>129</v>
      </c>
      <c r="C11" s="12"/>
      <c r="D11" s="12"/>
      <c r="E11" s="283" t="s">
        <v>145</v>
      </c>
      <c r="F11" s="283"/>
      <c r="G11" s="283"/>
      <c r="H11" s="283"/>
      <c r="I11" s="283"/>
      <c r="J11" s="283"/>
      <c r="K11" s="283"/>
      <c r="L11" s="283"/>
      <c r="M11" s="283"/>
      <c r="N11" s="283"/>
      <c r="O11" s="283"/>
      <c r="P11" s="283"/>
      <c r="Q11" s="283"/>
      <c r="S11" s="2"/>
      <c r="T11" s="2"/>
      <c r="U11" s="2"/>
      <c r="V11" s="2"/>
      <c r="W11" s="2"/>
      <c r="X11" s="2"/>
      <c r="Y11" s="17"/>
      <c r="Z11" s="17"/>
      <c r="AA11" s="17"/>
      <c r="AB11" s="17"/>
      <c r="AC11" s="17"/>
      <c r="AD11" s="17"/>
      <c r="AE11" s="18"/>
      <c r="AF11" s="328"/>
      <c r="AG11" s="328"/>
      <c r="AH11" s="328"/>
      <c r="AI11" s="328"/>
      <c r="AJ11" s="328"/>
      <c r="AK11" s="328"/>
      <c r="AL11" s="328"/>
      <c r="AM11" s="328"/>
      <c r="AN11" s="328"/>
      <c r="AO11" s="328"/>
      <c r="AP11" s="328"/>
      <c r="AQ11" s="328"/>
      <c r="AR11" s="328"/>
    </row>
    <row r="12" spans="1:57" ht="21" customHeight="1">
      <c r="B12" s="12" t="s">
        <v>134</v>
      </c>
      <c r="C12" s="12"/>
      <c r="D12" s="12"/>
      <c r="E12" s="12"/>
      <c r="F12" s="12"/>
      <c r="G12" s="260" t="s">
        <v>76</v>
      </c>
      <c r="H12" s="260"/>
      <c r="I12" s="323">
        <f>Y9</f>
        <v>428700</v>
      </c>
      <c r="J12" s="323"/>
      <c r="K12" s="323"/>
      <c r="L12" s="323"/>
      <c r="M12" s="323"/>
      <c r="N12" s="323"/>
      <c r="O12" s="323"/>
      <c r="P12" s="12"/>
      <c r="Q12" s="19"/>
      <c r="R12" s="20"/>
      <c r="AF12" s="328"/>
      <c r="AG12" s="328"/>
      <c r="AH12" s="328"/>
      <c r="AI12" s="328"/>
      <c r="AJ12" s="328"/>
      <c r="AK12" s="328"/>
      <c r="AL12" s="328"/>
      <c r="AM12" s="328"/>
      <c r="AN12" s="328"/>
      <c r="AO12" s="328"/>
      <c r="AP12" s="328"/>
      <c r="AQ12" s="328"/>
      <c r="AR12" s="328"/>
    </row>
    <row r="13" spans="1:57" ht="17.100000000000001" customHeight="1">
      <c r="R13" s="20"/>
      <c r="S13" s="20"/>
      <c r="AA13" s="20"/>
      <c r="AB13" s="20"/>
      <c r="AC13" s="20"/>
      <c r="AD13" s="20"/>
      <c r="AE13" s="20"/>
      <c r="AF13" s="151"/>
      <c r="AG13" s="151"/>
      <c r="AH13" s="151"/>
      <c r="AI13" s="151"/>
      <c r="AJ13" s="151"/>
      <c r="AK13" s="151"/>
      <c r="AL13" s="151"/>
      <c r="AM13" s="151"/>
      <c r="AN13" s="151"/>
      <c r="AO13" s="151"/>
      <c r="AP13" s="151"/>
      <c r="AQ13" s="151"/>
      <c r="AR13" s="151"/>
    </row>
    <row r="14" spans="1:57"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row>
    <row r="15" spans="1:57" s="16" customFormat="1" ht="17.100000000000001" customHeight="1">
      <c r="A15" s="23"/>
      <c r="B15" s="156" t="s">
        <v>7</v>
      </c>
      <c r="C15" s="156"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256" t="s">
        <v>10</v>
      </c>
      <c r="AA15" s="257"/>
      <c r="AB15" s="257"/>
      <c r="AC15" s="257"/>
      <c r="AD15" s="258"/>
      <c r="AE15" s="15"/>
      <c r="AF15" s="22"/>
      <c r="AG15" s="22"/>
      <c r="AH15" s="22"/>
      <c r="AI15" s="22"/>
      <c r="AJ15" s="22"/>
      <c r="AK15" s="22"/>
      <c r="AL15" s="22"/>
      <c r="AM15" s="22"/>
      <c r="AN15" s="22"/>
      <c r="AO15" s="22"/>
      <c r="AP15" s="15"/>
      <c r="AQ15" s="15"/>
      <c r="AR15" s="15"/>
      <c r="AS15" s="1"/>
      <c r="AT15" s="24"/>
    </row>
    <row r="16" spans="1:57" s="16" customFormat="1" ht="21" customHeight="1">
      <c r="A16" s="23"/>
      <c r="B16" s="147" t="s">
        <v>65</v>
      </c>
      <c r="C16" s="147" t="s">
        <v>66</v>
      </c>
      <c r="D16" s="261" t="s">
        <v>93</v>
      </c>
      <c r="E16" s="262"/>
      <c r="F16" s="262"/>
      <c r="G16" s="262"/>
      <c r="H16" s="262"/>
      <c r="I16" s="262"/>
      <c r="J16" s="262"/>
      <c r="K16" s="262"/>
      <c r="L16" s="262"/>
      <c r="M16" s="262"/>
      <c r="N16" s="262"/>
      <c r="O16" s="262"/>
      <c r="P16" s="262"/>
      <c r="Q16" s="263"/>
      <c r="R16" s="324" t="s">
        <v>137</v>
      </c>
      <c r="S16" s="325"/>
      <c r="T16" s="266" t="s">
        <v>94</v>
      </c>
      <c r="U16" s="266"/>
      <c r="V16" s="268">
        <v>15000</v>
      </c>
      <c r="W16" s="268"/>
      <c r="X16" s="268"/>
      <c r="Y16" s="268"/>
      <c r="Z16" s="269">
        <f t="shared" ref="Z16:Z19" si="0">INT(R16*V16)</f>
        <v>225000</v>
      </c>
      <c r="AA16" s="270"/>
      <c r="AB16" s="270"/>
      <c r="AC16" s="270"/>
      <c r="AD16" s="271"/>
      <c r="AE16" s="15"/>
      <c r="AF16" s="22"/>
      <c r="AG16" s="22"/>
      <c r="AH16" s="22"/>
      <c r="AI16" s="22"/>
      <c r="AJ16" s="22"/>
      <c r="AK16" s="22"/>
      <c r="AL16" s="22"/>
      <c r="AM16" s="22"/>
      <c r="AN16" s="22"/>
      <c r="AO16" s="22"/>
      <c r="AP16" s="15"/>
      <c r="AQ16" s="15"/>
      <c r="AR16" s="15"/>
      <c r="AS16" s="1"/>
      <c r="AT16" s="23"/>
    </row>
    <row r="17" spans="1:46" s="16" customFormat="1" ht="21" customHeight="1">
      <c r="A17" s="23"/>
      <c r="B17" s="150"/>
      <c r="C17" s="150"/>
      <c r="D17" s="248" t="s">
        <v>132</v>
      </c>
      <c r="E17" s="249"/>
      <c r="F17" s="249"/>
      <c r="G17" s="249"/>
      <c r="H17" s="249"/>
      <c r="I17" s="249"/>
      <c r="J17" s="249"/>
      <c r="K17" s="249"/>
      <c r="L17" s="249"/>
      <c r="M17" s="249"/>
      <c r="N17" s="249"/>
      <c r="O17" s="249"/>
      <c r="P17" s="249"/>
      <c r="Q17" s="250"/>
      <c r="R17" s="326" t="s">
        <v>66</v>
      </c>
      <c r="S17" s="327"/>
      <c r="T17" s="253" t="s">
        <v>133</v>
      </c>
      <c r="U17" s="253"/>
      <c r="V17" s="254">
        <v>4000</v>
      </c>
      <c r="W17" s="254"/>
      <c r="X17" s="254"/>
      <c r="Y17" s="254"/>
      <c r="Z17" s="245">
        <f t="shared" si="0"/>
        <v>80000</v>
      </c>
      <c r="AA17" s="246"/>
      <c r="AB17" s="246"/>
      <c r="AC17" s="246"/>
      <c r="AD17" s="247"/>
      <c r="AE17" s="15"/>
      <c r="AF17" s="22"/>
      <c r="AG17" s="22"/>
      <c r="AH17" s="22"/>
      <c r="AI17" s="22"/>
      <c r="AJ17" s="22"/>
      <c r="AK17" s="22"/>
      <c r="AL17" s="22"/>
      <c r="AM17" s="22"/>
      <c r="AN17" s="22"/>
      <c r="AO17" s="22"/>
      <c r="AP17" s="15"/>
      <c r="AQ17" s="15"/>
      <c r="AR17" s="15"/>
      <c r="AS17" s="1"/>
      <c r="AT17" s="23"/>
    </row>
    <row r="18" spans="1:46" s="16" customFormat="1" ht="21" customHeight="1">
      <c r="A18" s="23"/>
      <c r="B18" s="150"/>
      <c r="C18" s="150"/>
      <c r="D18" s="248" t="s">
        <v>136</v>
      </c>
      <c r="E18" s="249"/>
      <c r="F18" s="249"/>
      <c r="G18" s="249"/>
      <c r="H18" s="249"/>
      <c r="I18" s="249"/>
      <c r="J18" s="249"/>
      <c r="K18" s="249"/>
      <c r="L18" s="249"/>
      <c r="M18" s="249"/>
      <c r="N18" s="249"/>
      <c r="O18" s="249"/>
      <c r="P18" s="249"/>
      <c r="Q18" s="250"/>
      <c r="R18" s="326" t="s">
        <v>72</v>
      </c>
      <c r="S18" s="327"/>
      <c r="T18" s="253" t="s">
        <v>8</v>
      </c>
      <c r="U18" s="253"/>
      <c r="V18" s="254">
        <v>12000</v>
      </c>
      <c r="W18" s="254"/>
      <c r="X18" s="254"/>
      <c r="Y18" s="254"/>
      <c r="Z18" s="245">
        <f t="shared" si="0"/>
        <v>12000</v>
      </c>
      <c r="AA18" s="246"/>
      <c r="AB18" s="246"/>
      <c r="AC18" s="246"/>
      <c r="AD18" s="247"/>
      <c r="AE18" s="15"/>
      <c r="AF18" s="22"/>
      <c r="AG18" s="22"/>
      <c r="AH18" s="22"/>
      <c r="AI18" s="22"/>
      <c r="AJ18" s="22"/>
      <c r="AK18" s="22"/>
      <c r="AL18" s="22"/>
      <c r="AM18" s="22"/>
      <c r="AN18" s="22"/>
      <c r="AO18" s="22"/>
      <c r="AP18" s="15"/>
      <c r="AQ18" s="15"/>
      <c r="AR18" s="15"/>
      <c r="AS18" s="1"/>
      <c r="AT18" s="23"/>
    </row>
    <row r="19" spans="1:46" s="16" customFormat="1" ht="21" customHeight="1">
      <c r="A19" s="23"/>
      <c r="B19" s="150"/>
      <c r="C19" s="150"/>
      <c r="D19" s="248"/>
      <c r="E19" s="249"/>
      <c r="F19" s="249"/>
      <c r="G19" s="249"/>
      <c r="H19" s="249"/>
      <c r="I19" s="249"/>
      <c r="J19" s="249"/>
      <c r="K19" s="249"/>
      <c r="L19" s="249"/>
      <c r="M19" s="249"/>
      <c r="N19" s="249"/>
      <c r="O19" s="249"/>
      <c r="P19" s="249"/>
      <c r="Q19" s="250"/>
      <c r="R19" s="326"/>
      <c r="S19" s="327"/>
      <c r="T19" s="253"/>
      <c r="U19" s="253"/>
      <c r="V19" s="254"/>
      <c r="W19" s="254"/>
      <c r="X19" s="254"/>
      <c r="Y19" s="254"/>
      <c r="Z19" s="245">
        <f t="shared" si="0"/>
        <v>0</v>
      </c>
      <c r="AA19" s="246"/>
      <c r="AB19" s="246"/>
      <c r="AC19" s="246"/>
      <c r="AD19" s="247"/>
      <c r="AE19" s="15"/>
      <c r="AF19" s="22"/>
      <c r="AG19" s="22"/>
      <c r="AH19" s="22"/>
      <c r="AI19" s="22"/>
      <c r="AJ19" s="22"/>
      <c r="AK19" s="22"/>
      <c r="AL19" s="22"/>
      <c r="AM19" s="22"/>
      <c r="AN19" s="22"/>
      <c r="AO19" s="22"/>
      <c r="AP19" s="15"/>
      <c r="AQ19" s="15"/>
      <c r="AR19" s="15"/>
      <c r="AS19" s="1"/>
      <c r="AT19" s="23"/>
    </row>
    <row r="20" spans="1:46" s="16" customFormat="1" ht="0.95" customHeight="1">
      <c r="A20" s="23"/>
      <c r="B20" s="150"/>
      <c r="C20" s="150"/>
      <c r="D20" s="248" t="s">
        <v>136</v>
      </c>
      <c r="E20" s="249"/>
      <c r="F20" s="249"/>
      <c r="G20" s="249"/>
      <c r="H20" s="249"/>
      <c r="I20" s="249"/>
      <c r="J20" s="249"/>
      <c r="K20" s="249"/>
      <c r="L20" s="249"/>
      <c r="M20" s="249"/>
      <c r="N20" s="249"/>
      <c r="O20" s="249"/>
      <c r="P20" s="249"/>
      <c r="Q20" s="250"/>
      <c r="R20" s="326" t="s">
        <v>72</v>
      </c>
      <c r="S20" s="327"/>
      <c r="T20" s="253" t="s">
        <v>8</v>
      </c>
      <c r="U20" s="253"/>
      <c r="V20" s="254">
        <v>12000</v>
      </c>
      <c r="W20" s="254"/>
      <c r="X20" s="254"/>
      <c r="Y20" s="254"/>
      <c r="Z20" s="245">
        <f t="shared" ref="Z20" si="1">INT(R20*V20)</f>
        <v>12000</v>
      </c>
      <c r="AA20" s="246"/>
      <c r="AB20" s="246"/>
      <c r="AC20" s="246"/>
      <c r="AD20" s="247"/>
      <c r="AE20" s="15"/>
      <c r="AF20" s="22"/>
      <c r="AG20" s="22"/>
      <c r="AH20" s="22"/>
      <c r="AI20" s="22"/>
      <c r="AJ20" s="22"/>
      <c r="AK20" s="22"/>
      <c r="AL20" s="22"/>
      <c r="AM20" s="22"/>
      <c r="AN20" s="22"/>
      <c r="AO20" s="22"/>
      <c r="AP20" s="15"/>
      <c r="AQ20" s="15"/>
      <c r="AR20" s="15"/>
      <c r="AS20" s="1"/>
      <c r="AT20" s="23"/>
    </row>
    <row r="21" spans="1:46"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317000</v>
      </c>
      <c r="AA21" s="246"/>
      <c r="AB21" s="246"/>
      <c r="AC21" s="246"/>
      <c r="AD21" s="247"/>
      <c r="AE21" s="15"/>
      <c r="AF21" s="22"/>
      <c r="AG21" s="22"/>
      <c r="AH21" s="22"/>
      <c r="AI21" s="22"/>
      <c r="AJ21" s="22"/>
      <c r="AK21" s="22"/>
      <c r="AL21" s="22"/>
      <c r="AM21" s="22"/>
      <c r="AN21" s="22"/>
      <c r="AO21" s="22"/>
      <c r="AP21" s="15"/>
      <c r="AQ21" s="15"/>
      <c r="AR21" s="15"/>
      <c r="AS21" s="1"/>
      <c r="AT21" s="23"/>
    </row>
    <row r="22" spans="1:46" s="16" customFormat="1" ht="21" customHeight="1">
      <c r="A22" s="23"/>
      <c r="B22" s="28"/>
      <c r="C22" s="28"/>
      <c r="D22" s="29"/>
      <c r="E22" s="30"/>
      <c r="F22" s="30"/>
      <c r="G22" s="30"/>
      <c r="H22" s="30"/>
      <c r="I22" s="241" t="s">
        <v>68</v>
      </c>
      <c r="J22" s="241"/>
      <c r="K22" s="241"/>
      <c r="L22" s="241"/>
      <c r="M22" s="37"/>
      <c r="N22" s="152">
        <v>10</v>
      </c>
      <c r="O22" s="45" t="s">
        <v>100</v>
      </c>
      <c r="P22" s="37"/>
      <c r="Q22" s="38"/>
      <c r="R22" s="242">
        <v>1</v>
      </c>
      <c r="S22" s="243"/>
      <c r="T22" s="244" t="s">
        <v>49</v>
      </c>
      <c r="U22" s="244"/>
      <c r="V22" s="244"/>
      <c r="W22" s="244"/>
      <c r="X22" s="244"/>
      <c r="Y22" s="244"/>
      <c r="Z22" s="245">
        <f>IF(N22="","",Z23-Z21)</f>
        <v>31700</v>
      </c>
      <c r="AA22" s="246"/>
      <c r="AB22" s="246"/>
      <c r="AC22" s="246"/>
      <c r="AD22" s="247"/>
      <c r="AE22" s="15"/>
      <c r="AF22" s="22"/>
      <c r="AG22" s="22"/>
      <c r="AH22" s="22"/>
      <c r="AI22" s="22"/>
      <c r="AJ22" s="22"/>
      <c r="AK22" s="22"/>
      <c r="AL22" s="22"/>
      <c r="AM22" s="22"/>
      <c r="AN22" s="22"/>
      <c r="AO22" s="22"/>
      <c r="AP22" s="15"/>
      <c r="AQ22" s="15"/>
      <c r="AR22" s="15"/>
      <c r="AS22" s="1"/>
      <c r="AT22" s="23"/>
    </row>
    <row r="23" spans="1:46" s="16" customFormat="1" ht="21" customHeigh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348700</v>
      </c>
      <c r="AA23" s="239"/>
      <c r="AB23" s="239"/>
      <c r="AC23" s="239"/>
      <c r="AD23" s="240"/>
      <c r="AE23" s="15"/>
      <c r="AF23" s="22"/>
      <c r="AG23" s="22"/>
      <c r="AH23" s="22"/>
      <c r="AI23" s="22"/>
      <c r="AJ23" s="22"/>
      <c r="AK23" s="22"/>
      <c r="AL23" s="22"/>
      <c r="AM23" s="22"/>
      <c r="AN23" s="22"/>
      <c r="AO23" s="22"/>
      <c r="AP23" s="15"/>
      <c r="AQ23" s="15"/>
      <c r="AR23" s="15"/>
      <c r="AS23" s="1"/>
      <c r="AT23" s="23"/>
    </row>
    <row r="24" spans="1:46" ht="5.0999999999999996" customHeight="1">
      <c r="C24" s="34"/>
      <c r="D24" s="34"/>
      <c r="E24" s="34"/>
      <c r="F24" s="34"/>
      <c r="G24" s="34"/>
      <c r="H24" s="34"/>
    </row>
    <row r="25" spans="1:46"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row>
    <row r="26" spans="1:46"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row>
    <row r="27" spans="1:46" ht="15" customHeight="1">
      <c r="C27" s="46" t="s">
        <v>149</v>
      </c>
      <c r="D27" s="47"/>
      <c r="E27" s="47"/>
      <c r="F27" s="47"/>
      <c r="G27" s="47"/>
      <c r="H27" s="47"/>
      <c r="I27" s="47"/>
      <c r="J27" s="47"/>
      <c r="K27" s="47"/>
      <c r="L27" s="47"/>
      <c r="M27" s="47"/>
      <c r="N27" s="47"/>
      <c r="O27" s="47"/>
    </row>
    <row r="28" spans="1:46" ht="15" customHeight="1">
      <c r="C28" s="5" t="s">
        <v>92</v>
      </c>
      <c r="D28" s="47"/>
      <c r="E28" s="47"/>
      <c r="F28" s="47"/>
      <c r="G28" s="47"/>
      <c r="H28" s="47"/>
      <c r="I28" s="47"/>
      <c r="J28" s="47"/>
      <c r="K28" s="47"/>
      <c r="L28" s="47"/>
      <c r="M28" s="47"/>
      <c r="N28" s="47"/>
      <c r="O28" s="47"/>
    </row>
    <row r="29" spans="1:46" ht="15" customHeight="1">
      <c r="C29" s="46" t="s">
        <v>48</v>
      </c>
    </row>
  </sheetData>
  <mergeCells count="74">
    <mergeCell ref="D20:Q20"/>
    <mergeCell ref="R20:S20"/>
    <mergeCell ref="T20:U20"/>
    <mergeCell ref="V20:Y20"/>
    <mergeCell ref="Z20:AD20"/>
    <mergeCell ref="AF10:AR12"/>
    <mergeCell ref="I23:L23"/>
    <mergeCell ref="R23:S23"/>
    <mergeCell ref="T23:U23"/>
    <mergeCell ref="V23:Y23"/>
    <mergeCell ref="Z23:AD23"/>
    <mergeCell ref="I22:L22"/>
    <mergeCell ref="R22:S22"/>
    <mergeCell ref="T22:U22"/>
    <mergeCell ref="V22:Y22"/>
    <mergeCell ref="Z22:AD22"/>
    <mergeCell ref="I21:L21"/>
    <mergeCell ref="R21:S21"/>
    <mergeCell ref="T21:U21"/>
    <mergeCell ref="V21:Y21"/>
    <mergeCell ref="Z21:AD21"/>
    <mergeCell ref="D19:Q19"/>
    <mergeCell ref="R19:S19"/>
    <mergeCell ref="T19:U19"/>
    <mergeCell ref="V19:Y19"/>
    <mergeCell ref="Z19:AD19"/>
    <mergeCell ref="D18:Q18"/>
    <mergeCell ref="R18:S18"/>
    <mergeCell ref="T18:U18"/>
    <mergeCell ref="V18:Y18"/>
    <mergeCell ref="Z18:AD18"/>
    <mergeCell ref="D17:Q17"/>
    <mergeCell ref="R17:S17"/>
    <mergeCell ref="T17:U17"/>
    <mergeCell ref="V17:Y17"/>
    <mergeCell ref="Z17:AD17"/>
    <mergeCell ref="D15:Q15"/>
    <mergeCell ref="R15:S15"/>
    <mergeCell ref="T15:U15"/>
    <mergeCell ref="V15:Y15"/>
    <mergeCell ref="Z15:AD15"/>
    <mergeCell ref="D16:Q16"/>
    <mergeCell ref="R16:S16"/>
    <mergeCell ref="T16:U16"/>
    <mergeCell ref="V16:Y16"/>
    <mergeCell ref="Z16:AD16"/>
    <mergeCell ref="Y9:AD9"/>
    <mergeCell ref="S10:X10"/>
    <mergeCell ref="Y10:AD10"/>
    <mergeCell ref="E11:Q11"/>
    <mergeCell ref="Z14:AA14"/>
    <mergeCell ref="G12:H12"/>
    <mergeCell ref="I12:O12"/>
    <mergeCell ref="B9:Q9"/>
    <mergeCell ref="S9:X9"/>
    <mergeCell ref="E10:Q10"/>
    <mergeCell ref="AL1:AM1"/>
    <mergeCell ref="A2:C2"/>
    <mergeCell ref="Q2:V2"/>
    <mergeCell ref="X2:Y2"/>
    <mergeCell ref="B3:O3"/>
    <mergeCell ref="E5:Q5"/>
    <mergeCell ref="S5:X5"/>
    <mergeCell ref="Y5:AD5"/>
    <mergeCell ref="AF5:AS6"/>
    <mergeCell ref="E6:Q6"/>
    <mergeCell ref="S6:X6"/>
    <mergeCell ref="Y6:AD6"/>
    <mergeCell ref="E7:O7"/>
    <mergeCell ref="S7:X7"/>
    <mergeCell ref="Y7:AD7"/>
    <mergeCell ref="S8:X8"/>
    <mergeCell ref="Y8:AD8"/>
    <mergeCell ref="F8:L8"/>
  </mergeCells>
  <phoneticPr fontId="1"/>
  <dataValidations count="2">
    <dataValidation imeMode="on" allowBlank="1" showInputMessage="1" showErrorMessage="1" sqref="D16:Q20 E7:O7 T16:U20 E5:Q6 E10:E11" xr:uid="{00000000-0002-0000-02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2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8" orientation="landscape" r:id="rId1"/>
  <headerFooter scaleWithDoc="0"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52"/>
  <sheetViews>
    <sheetView showGridLines="0" view="pageBreakPreview" zoomScale="93" zoomScaleNormal="100" zoomScaleSheetLayoutView="93" workbookViewId="0">
      <selection activeCell="B18" sqref="B18:J19"/>
    </sheetView>
  </sheetViews>
  <sheetFormatPr defaultColWidth="2.625" defaultRowHeight="13.5"/>
  <cols>
    <col min="1" max="46" width="2.625" style="15"/>
    <col min="47" max="47" width="5.5" style="15" hidden="1" customWidth="1"/>
    <col min="48" max="16384" width="2.625" style="15"/>
  </cols>
  <sheetData>
    <row r="1" spans="2:50" ht="24">
      <c r="B1" s="76" t="s">
        <v>16</v>
      </c>
      <c r="Q1" s="76"/>
      <c r="R1" s="76"/>
      <c r="S1" s="76"/>
      <c r="T1" s="76"/>
      <c r="U1" s="76"/>
      <c r="V1" s="76"/>
      <c r="W1" s="76"/>
      <c r="AG1" s="77"/>
      <c r="AP1" s="15" t="s">
        <v>45</v>
      </c>
    </row>
    <row r="2" spans="2:50" ht="24">
      <c r="B2" s="76"/>
      <c r="Q2" s="76"/>
      <c r="R2" s="76"/>
      <c r="S2" s="76"/>
      <c r="T2" s="76"/>
      <c r="U2" s="76"/>
      <c r="V2" s="76"/>
      <c r="W2" s="76"/>
      <c r="AG2" s="174">
        <f>'請求書（原本）'!AL1</f>
        <v>0</v>
      </c>
      <c r="AH2" s="174"/>
      <c r="AI2" s="174"/>
      <c r="AJ2" s="174"/>
      <c r="AK2" s="15" t="s">
        <v>17</v>
      </c>
      <c r="AM2" s="175">
        <f>'請求書（原本）'!AO1</f>
        <v>0</v>
      </c>
      <c r="AN2" s="175"/>
      <c r="AO2" s="15" t="s">
        <v>18</v>
      </c>
      <c r="AP2" s="175">
        <f>'請求書（原本）'!AQ1</f>
        <v>0</v>
      </c>
      <c r="AQ2" s="175"/>
      <c r="AR2" s="15" t="s">
        <v>8</v>
      </c>
    </row>
    <row r="3" spans="2:50"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row>
    <row r="4" spans="2:50" ht="21" customHeight="1">
      <c r="W4" s="171" t="s">
        <v>77</v>
      </c>
      <c r="X4" s="172"/>
      <c r="Y4" s="172"/>
      <c r="Z4" s="172"/>
      <c r="AA4" s="4"/>
      <c r="AB4" s="398">
        <f>'請求書（原本）'!E34</f>
        <v>0</v>
      </c>
      <c r="AC4" s="398"/>
      <c r="AD4" s="398"/>
      <c r="AE4" s="398"/>
      <c r="AF4" s="398"/>
      <c r="AG4" s="398"/>
      <c r="AH4" s="398"/>
      <c r="AI4" s="398"/>
      <c r="AJ4" s="398"/>
      <c r="AK4" s="398"/>
      <c r="AL4" s="398"/>
      <c r="AM4" s="398"/>
      <c r="AN4" s="398"/>
      <c r="AO4" s="398"/>
      <c r="AP4" s="398"/>
      <c r="AQ4" s="398"/>
      <c r="AR4" s="399"/>
    </row>
    <row r="5" spans="2:50" ht="21" customHeight="1">
      <c r="C5" s="82" t="s">
        <v>21</v>
      </c>
      <c r="W5" s="171" t="s">
        <v>85</v>
      </c>
      <c r="X5" s="172"/>
      <c r="Y5" s="172"/>
      <c r="Z5" s="172"/>
      <c r="AA5" s="4"/>
      <c r="AB5" s="403">
        <f>'請求書（原本）'!E35</f>
        <v>0</v>
      </c>
      <c r="AC5" s="403"/>
      <c r="AD5" s="403"/>
      <c r="AE5" s="403"/>
      <c r="AF5" s="403"/>
      <c r="AG5" s="403"/>
      <c r="AH5" s="403"/>
      <c r="AI5" s="403"/>
      <c r="AJ5" s="403"/>
      <c r="AK5" s="403"/>
      <c r="AL5" s="403"/>
      <c r="AM5" s="403"/>
      <c r="AN5" s="403"/>
      <c r="AO5" s="403"/>
      <c r="AR5" s="83"/>
    </row>
    <row r="6" spans="2:50" ht="21" customHeight="1">
      <c r="W6" s="171" t="s">
        <v>84</v>
      </c>
      <c r="X6" s="172"/>
      <c r="Y6" s="172"/>
      <c r="Z6" s="172"/>
      <c r="AA6" s="4"/>
      <c r="AB6" s="403">
        <f>'請求書（原本）'!E36</f>
        <v>0</v>
      </c>
      <c r="AC6" s="403"/>
      <c r="AD6" s="403"/>
      <c r="AE6" s="403"/>
      <c r="AF6" s="403"/>
      <c r="AG6" s="403"/>
      <c r="AH6" s="403"/>
      <c r="AI6" s="403"/>
      <c r="AJ6" s="403"/>
      <c r="AK6" s="403"/>
      <c r="AL6" s="403"/>
      <c r="AM6" s="403"/>
      <c r="AN6" s="403"/>
      <c r="AP6" s="15" t="s">
        <v>14</v>
      </c>
      <c r="AR6" s="83"/>
    </row>
    <row r="7" spans="2:50" ht="18" customHeight="1">
      <c r="B7" s="178" t="s">
        <v>155</v>
      </c>
      <c r="C7" s="179"/>
      <c r="D7" s="179"/>
      <c r="E7" s="179"/>
      <c r="F7" s="179"/>
      <c r="G7" s="179"/>
      <c r="H7" s="180"/>
      <c r="I7" s="389">
        <f>T18</f>
        <v>0</v>
      </c>
      <c r="J7" s="390"/>
      <c r="K7" s="390"/>
      <c r="L7" s="390"/>
      <c r="M7" s="390"/>
      <c r="N7" s="390"/>
      <c r="O7" s="390"/>
      <c r="P7" s="390"/>
      <c r="Q7" s="390"/>
      <c r="R7" s="390"/>
      <c r="S7" s="390"/>
      <c r="T7" s="391"/>
      <c r="W7" s="171" t="s">
        <v>54</v>
      </c>
      <c r="X7" s="172"/>
      <c r="Y7" s="172"/>
      <c r="Z7" s="172"/>
      <c r="AA7" s="84"/>
      <c r="AB7" s="395"/>
      <c r="AC7" s="395"/>
      <c r="AD7" s="85" t="s">
        <v>52</v>
      </c>
      <c r="AE7" s="395"/>
      <c r="AF7" s="395"/>
      <c r="AG7" s="85" t="s">
        <v>51</v>
      </c>
      <c r="AH7" s="395"/>
      <c r="AI7" s="395"/>
      <c r="AN7" s="86"/>
      <c r="AO7" s="86"/>
      <c r="AP7" s="86"/>
      <c r="AR7" s="83"/>
    </row>
    <row r="8" spans="2:50" ht="18" customHeight="1">
      <c r="B8" s="181"/>
      <c r="C8" s="182"/>
      <c r="D8" s="182"/>
      <c r="E8" s="182"/>
      <c r="F8" s="182"/>
      <c r="G8" s="182"/>
      <c r="H8" s="183"/>
      <c r="I8" s="392"/>
      <c r="J8" s="393"/>
      <c r="K8" s="393"/>
      <c r="L8" s="393"/>
      <c r="M8" s="393"/>
      <c r="N8" s="393"/>
      <c r="O8" s="393"/>
      <c r="P8" s="393"/>
      <c r="Q8" s="393"/>
      <c r="R8" s="393"/>
      <c r="S8" s="393"/>
      <c r="T8" s="394"/>
      <c r="W8" s="191" t="s">
        <v>46</v>
      </c>
      <c r="X8" s="192"/>
      <c r="Y8" s="192"/>
      <c r="Z8" s="192"/>
      <c r="AA8" s="87"/>
      <c r="AB8" s="396"/>
      <c r="AC8" s="396"/>
      <c r="AD8" s="88" t="s">
        <v>52</v>
      </c>
      <c r="AE8" s="396"/>
      <c r="AF8" s="396"/>
      <c r="AG8" s="88" t="s">
        <v>51</v>
      </c>
      <c r="AH8" s="396"/>
      <c r="AI8" s="396"/>
      <c r="AJ8" s="89"/>
      <c r="AK8" s="89"/>
      <c r="AL8" s="89"/>
      <c r="AM8" s="110"/>
      <c r="AN8" s="169"/>
      <c r="AO8" s="169"/>
      <c r="AP8" s="169"/>
      <c r="AQ8" s="110"/>
      <c r="AR8" s="165"/>
    </row>
    <row r="9" spans="2:50" ht="18" customHeight="1">
      <c r="B9" s="92"/>
      <c r="C9" s="92"/>
      <c r="D9" s="92"/>
      <c r="E9" s="92"/>
      <c r="F9" s="92"/>
      <c r="G9" s="92"/>
      <c r="H9" s="92"/>
      <c r="I9" s="100"/>
      <c r="J9" s="100"/>
      <c r="K9" s="100"/>
      <c r="L9" s="100"/>
      <c r="M9" s="100"/>
      <c r="N9" s="100"/>
      <c r="O9" s="100"/>
      <c r="P9" s="100"/>
      <c r="Q9" s="100"/>
      <c r="R9" s="100"/>
      <c r="S9" s="100"/>
      <c r="T9" s="100"/>
      <c r="W9" s="191" t="s">
        <v>28</v>
      </c>
      <c r="X9" s="192"/>
      <c r="Y9" s="192"/>
      <c r="Z9" s="192"/>
      <c r="AA9" s="89"/>
      <c r="AB9" s="71" t="s">
        <v>130</v>
      </c>
      <c r="AC9" s="400">
        <f>'請求書（原本）'!F8</f>
        <v>0</v>
      </c>
      <c r="AD9" s="400"/>
      <c r="AE9" s="400"/>
      <c r="AF9" s="400"/>
      <c r="AG9" s="400"/>
      <c r="AH9" s="400"/>
      <c r="AI9" s="400"/>
      <c r="AJ9" s="400"/>
      <c r="AK9" s="400"/>
      <c r="AL9" s="400"/>
      <c r="AM9" s="111"/>
      <c r="AN9" s="116"/>
      <c r="AO9" s="117" t="s">
        <v>50</v>
      </c>
      <c r="AP9" s="118"/>
      <c r="AQ9" s="118"/>
      <c r="AR9" s="119"/>
      <c r="AU9" s="105" t="b">
        <v>0</v>
      </c>
    </row>
    <row r="10" spans="2:50" ht="18" customHeight="1">
      <c r="W10" s="195" t="s">
        <v>31</v>
      </c>
      <c r="X10" s="196"/>
      <c r="Y10" s="196"/>
      <c r="Z10" s="196"/>
      <c r="AA10" s="352"/>
      <c r="AB10" s="352"/>
      <c r="AC10" s="352"/>
      <c r="AD10" s="352"/>
      <c r="AE10" s="352"/>
      <c r="AF10" s="352"/>
      <c r="AG10" s="352"/>
      <c r="AH10" s="106"/>
      <c r="AI10" s="105" t="s">
        <v>55</v>
      </c>
      <c r="AJ10" s="105"/>
      <c r="AK10" s="105"/>
      <c r="AL10" s="401"/>
      <c r="AM10" s="401"/>
      <c r="AN10" s="401"/>
      <c r="AO10" s="401"/>
      <c r="AP10" s="401"/>
      <c r="AQ10" s="401"/>
      <c r="AR10" s="107"/>
      <c r="AT10" s="105"/>
      <c r="AU10" s="105"/>
      <c r="AV10" s="105"/>
      <c r="AW10" s="105"/>
      <c r="AX10" s="105"/>
    </row>
    <row r="11" spans="2:50" ht="18" customHeight="1">
      <c r="W11" s="195" t="s">
        <v>32</v>
      </c>
      <c r="X11" s="196"/>
      <c r="Y11" s="196"/>
      <c r="Z11" s="196"/>
      <c r="AA11" s="162"/>
      <c r="AB11" s="130" t="s">
        <v>161</v>
      </c>
      <c r="AC11" s="162"/>
      <c r="AD11" s="162"/>
      <c r="AE11" s="130" t="s">
        <v>162</v>
      </c>
      <c r="AF11" s="162"/>
      <c r="AG11" s="168"/>
      <c r="AH11" s="106" t="s">
        <v>33</v>
      </c>
      <c r="AI11" s="105"/>
      <c r="AJ11" s="105"/>
      <c r="AK11" s="350"/>
      <c r="AL11" s="350"/>
      <c r="AM11" s="350"/>
      <c r="AN11" s="350"/>
      <c r="AO11" s="350"/>
      <c r="AP11" s="350"/>
      <c r="AQ11" s="350"/>
      <c r="AR11" s="351"/>
      <c r="AT11" s="105"/>
      <c r="AU11" s="105" t="b">
        <v>0</v>
      </c>
      <c r="AV11" s="105"/>
      <c r="AW11" s="105"/>
      <c r="AX11" s="105"/>
    </row>
    <row r="12" spans="2:50" ht="18" customHeight="1">
      <c r="W12" s="171" t="s">
        <v>35</v>
      </c>
      <c r="X12" s="172"/>
      <c r="Y12" s="172"/>
      <c r="Z12" s="172"/>
      <c r="AA12" s="108"/>
      <c r="AB12" s="352"/>
      <c r="AC12" s="352"/>
      <c r="AD12" s="352"/>
      <c r="AE12" s="352"/>
      <c r="AF12" s="352"/>
      <c r="AG12" s="352"/>
      <c r="AH12" s="352"/>
      <c r="AI12" s="352"/>
      <c r="AJ12" s="352"/>
      <c r="AK12" s="352"/>
      <c r="AL12" s="352"/>
      <c r="AM12" s="352"/>
      <c r="AN12" s="352"/>
      <c r="AO12" s="352"/>
      <c r="AP12" s="352"/>
      <c r="AQ12" s="352"/>
      <c r="AR12" s="109"/>
      <c r="AT12" s="105"/>
      <c r="AU12" s="105" t="b">
        <v>0</v>
      </c>
      <c r="AV12" s="105"/>
      <c r="AW12" s="105"/>
      <c r="AX12" s="105"/>
    </row>
    <row r="13" spans="2:50" ht="18" customHeight="1">
      <c r="W13" s="201" t="s">
        <v>34</v>
      </c>
      <c r="X13" s="202"/>
      <c r="Y13" s="202"/>
      <c r="Z13" s="202"/>
      <c r="AA13" s="110"/>
      <c r="AB13" s="353"/>
      <c r="AC13" s="353"/>
      <c r="AD13" s="353"/>
      <c r="AE13" s="353"/>
      <c r="AF13" s="353"/>
      <c r="AG13" s="353"/>
      <c r="AH13" s="353"/>
      <c r="AI13" s="353"/>
      <c r="AJ13" s="353"/>
      <c r="AK13" s="353"/>
      <c r="AL13" s="353"/>
      <c r="AM13" s="353"/>
      <c r="AN13" s="353"/>
      <c r="AO13" s="353"/>
      <c r="AP13" s="353"/>
      <c r="AQ13" s="353"/>
      <c r="AR13" s="354"/>
      <c r="AT13" s="105"/>
      <c r="AU13" s="105"/>
      <c r="AV13" s="105"/>
      <c r="AW13" s="105"/>
      <c r="AX13" s="105"/>
    </row>
    <row r="14" spans="2:50">
      <c r="W14" s="4" t="s">
        <v>40</v>
      </c>
      <c r="X14" s="4"/>
      <c r="Y14" s="4"/>
      <c r="Z14" s="4"/>
      <c r="AA14" s="4"/>
      <c r="AB14" s="4"/>
      <c r="AC14" s="4"/>
      <c r="AD14" s="4"/>
      <c r="AE14" s="4"/>
      <c r="AF14" s="4"/>
      <c r="AG14" s="4"/>
      <c r="AH14" s="4"/>
      <c r="AI14" s="4"/>
      <c r="AJ14" s="4"/>
      <c r="AK14" s="4"/>
      <c r="AL14" s="4"/>
      <c r="AM14" s="4"/>
      <c r="AN14" s="4"/>
      <c r="AO14" s="4"/>
      <c r="AP14" s="4"/>
      <c r="AQ14" s="4"/>
      <c r="AR14" s="4"/>
    </row>
    <row r="15" spans="2:50" ht="18" customHeight="1"/>
    <row r="16" spans="2:50" ht="18" customHeight="1">
      <c r="B16" s="205" t="s">
        <v>147</v>
      </c>
      <c r="C16" s="206"/>
      <c r="D16" s="206"/>
      <c r="E16" s="206"/>
      <c r="F16" s="206"/>
      <c r="G16" s="206"/>
      <c r="H16" s="206"/>
      <c r="I16" s="206"/>
      <c r="J16" s="207"/>
      <c r="K16" s="205" t="s">
        <v>148</v>
      </c>
      <c r="L16" s="206"/>
      <c r="M16" s="206"/>
      <c r="N16" s="206"/>
      <c r="O16" s="206"/>
      <c r="P16" s="206"/>
      <c r="Q16" s="206"/>
      <c r="R16" s="206"/>
      <c r="S16" s="207"/>
      <c r="T16" s="205" t="s">
        <v>154</v>
      </c>
      <c r="U16" s="206"/>
      <c r="V16" s="206"/>
      <c r="W16" s="206"/>
      <c r="X16" s="206"/>
      <c r="Y16" s="206"/>
      <c r="Z16" s="206"/>
      <c r="AA16" s="206"/>
      <c r="AB16" s="207"/>
      <c r="AC16" s="211" t="s">
        <v>38</v>
      </c>
      <c r="AD16" s="212"/>
      <c r="AE16" s="212"/>
      <c r="AF16" s="212"/>
      <c r="AG16" s="212"/>
      <c r="AH16" s="213"/>
    </row>
    <row r="17" spans="1:51" ht="18" customHeight="1">
      <c r="B17" s="208"/>
      <c r="C17" s="209"/>
      <c r="D17" s="209"/>
      <c r="E17" s="209"/>
      <c r="F17" s="209"/>
      <c r="G17" s="209"/>
      <c r="H17" s="209"/>
      <c r="I17" s="209"/>
      <c r="J17" s="210"/>
      <c r="K17" s="208"/>
      <c r="L17" s="209"/>
      <c r="M17" s="209"/>
      <c r="N17" s="209"/>
      <c r="O17" s="209"/>
      <c r="P17" s="209"/>
      <c r="Q17" s="209"/>
      <c r="R17" s="209"/>
      <c r="S17" s="210"/>
      <c r="T17" s="208"/>
      <c r="U17" s="209"/>
      <c r="V17" s="209"/>
      <c r="W17" s="209"/>
      <c r="X17" s="209"/>
      <c r="Y17" s="209"/>
      <c r="Z17" s="209"/>
      <c r="AA17" s="209"/>
      <c r="AB17" s="210"/>
      <c r="AC17" s="191"/>
      <c r="AD17" s="192"/>
      <c r="AE17" s="192"/>
      <c r="AF17" s="192"/>
      <c r="AG17" s="192"/>
      <c r="AH17" s="214"/>
    </row>
    <row r="18" spans="1:51" ht="18" customHeight="1">
      <c r="A18" s="93" t="s">
        <v>22</v>
      </c>
      <c r="B18" s="331">
        <f>SUM('請求書（原本）:請求(10)'!Y8)</f>
        <v>0</v>
      </c>
      <c r="C18" s="332"/>
      <c r="D18" s="332"/>
      <c r="E18" s="332"/>
      <c r="F18" s="332"/>
      <c r="G18" s="332"/>
      <c r="H18" s="332"/>
      <c r="I18" s="332"/>
      <c r="J18" s="333"/>
      <c r="K18" s="331">
        <f>SUM('請求書（原本）:請求(10)'!Y7)</f>
        <v>0</v>
      </c>
      <c r="L18" s="332"/>
      <c r="M18" s="332"/>
      <c r="N18" s="332"/>
      <c r="O18" s="332"/>
      <c r="P18" s="332"/>
      <c r="Q18" s="332"/>
      <c r="R18" s="332"/>
      <c r="S18" s="333"/>
      <c r="T18" s="337">
        <f>SUM(B18:S19)</f>
        <v>0</v>
      </c>
      <c r="U18" s="338"/>
      <c r="V18" s="338"/>
      <c r="W18" s="338"/>
      <c r="X18" s="338"/>
      <c r="Y18" s="338"/>
      <c r="Z18" s="338"/>
      <c r="AA18" s="338"/>
      <c r="AB18" s="339"/>
      <c r="AC18" s="343"/>
      <c r="AD18" s="344"/>
      <c r="AE18" s="344"/>
      <c r="AF18" s="344"/>
      <c r="AG18" s="173" t="s">
        <v>39</v>
      </c>
      <c r="AH18" s="231"/>
    </row>
    <row r="19" spans="1:51" ht="18" customHeight="1">
      <c r="B19" s="334"/>
      <c r="C19" s="335"/>
      <c r="D19" s="335"/>
      <c r="E19" s="335"/>
      <c r="F19" s="335"/>
      <c r="G19" s="335"/>
      <c r="H19" s="335"/>
      <c r="I19" s="335"/>
      <c r="J19" s="336"/>
      <c r="K19" s="334"/>
      <c r="L19" s="335"/>
      <c r="M19" s="335"/>
      <c r="N19" s="335"/>
      <c r="O19" s="335"/>
      <c r="P19" s="335"/>
      <c r="Q19" s="335"/>
      <c r="R19" s="335"/>
      <c r="S19" s="336"/>
      <c r="T19" s="340"/>
      <c r="U19" s="341"/>
      <c r="V19" s="341"/>
      <c r="W19" s="341"/>
      <c r="X19" s="341"/>
      <c r="Y19" s="341"/>
      <c r="Z19" s="341"/>
      <c r="AA19" s="341"/>
      <c r="AB19" s="342"/>
      <c r="AC19" s="345"/>
      <c r="AD19" s="346"/>
      <c r="AE19" s="346"/>
      <c r="AF19" s="346"/>
      <c r="AG19" s="232"/>
      <c r="AH19" s="233"/>
    </row>
    <row r="20" spans="1:51" ht="18" customHeight="1">
      <c r="AS20" s="105"/>
    </row>
    <row r="21" spans="1:51"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51"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51"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51" ht="18" customHeight="1">
      <c r="C24" s="4" t="s">
        <v>160</v>
      </c>
    </row>
    <row r="25" spans="1:51" ht="18" customHeight="1">
      <c r="C25" s="4" t="s">
        <v>146</v>
      </c>
    </row>
    <row r="26" spans="1:51" ht="18" customHeight="1"/>
    <row r="27" spans="1:51" ht="24">
      <c r="B27" s="76" t="s">
        <v>16</v>
      </c>
      <c r="Q27" s="76"/>
      <c r="R27" s="76"/>
      <c r="S27" s="76"/>
      <c r="T27" s="76"/>
      <c r="U27" s="76"/>
      <c r="V27" s="76"/>
      <c r="W27" s="76"/>
      <c r="AP27" s="15" t="s">
        <v>44</v>
      </c>
    </row>
    <row r="28" spans="1:51" ht="24">
      <c r="B28" s="76"/>
      <c r="Q28" s="76"/>
      <c r="R28" s="76"/>
      <c r="S28" s="76"/>
      <c r="T28" s="76"/>
      <c r="U28" s="76"/>
      <c r="V28" s="76"/>
      <c r="W28" s="76"/>
      <c r="AG28" s="402">
        <f>AG2</f>
        <v>0</v>
      </c>
      <c r="AH28" s="402"/>
      <c r="AI28" s="402"/>
      <c r="AJ28" s="402"/>
      <c r="AK28" s="15" t="s">
        <v>17</v>
      </c>
      <c r="AM28" s="349">
        <f>AM2</f>
        <v>0</v>
      </c>
      <c r="AN28" s="349"/>
      <c r="AO28" s="15" t="s">
        <v>18</v>
      </c>
      <c r="AP28" s="349">
        <f>AP2</f>
        <v>0</v>
      </c>
      <c r="AQ28" s="349"/>
      <c r="AR28" s="15" t="s">
        <v>8</v>
      </c>
    </row>
    <row r="29" spans="1:51" ht="21" customHeight="1">
      <c r="B29" s="78" t="s">
        <v>56</v>
      </c>
      <c r="W29" s="79" t="s">
        <v>19</v>
      </c>
      <c r="X29" s="80"/>
      <c r="Y29" s="80"/>
      <c r="Z29" s="80"/>
      <c r="AA29" s="80"/>
      <c r="AB29" s="80"/>
      <c r="AC29" s="80"/>
      <c r="AD29" s="80"/>
      <c r="AE29" s="80"/>
      <c r="AF29" s="80"/>
      <c r="AG29" s="80"/>
      <c r="AH29" s="80"/>
      <c r="AI29" s="80"/>
      <c r="AJ29" s="80"/>
      <c r="AK29" s="80"/>
      <c r="AL29" s="80"/>
      <c r="AM29" s="80"/>
      <c r="AN29" s="80"/>
      <c r="AO29" s="80"/>
      <c r="AP29" s="80"/>
      <c r="AQ29" s="80"/>
      <c r="AR29" s="81"/>
    </row>
    <row r="30" spans="1:51" ht="21" customHeight="1">
      <c r="W30" s="171" t="s">
        <v>77</v>
      </c>
      <c r="X30" s="172"/>
      <c r="Y30" s="172"/>
      <c r="Z30" s="172"/>
      <c r="AA30" s="4"/>
      <c r="AB30" s="347">
        <f>AB4</f>
        <v>0</v>
      </c>
      <c r="AC30" s="347"/>
      <c r="AD30" s="347"/>
      <c r="AE30" s="347"/>
      <c r="AF30" s="347"/>
      <c r="AG30" s="347"/>
      <c r="AH30" s="347"/>
      <c r="AI30" s="347"/>
      <c r="AJ30" s="347"/>
      <c r="AK30" s="347"/>
      <c r="AL30" s="347"/>
      <c r="AM30" s="347"/>
      <c r="AN30" s="347"/>
      <c r="AO30" s="347"/>
      <c r="AP30" s="347"/>
      <c r="AQ30" s="347"/>
      <c r="AR30" s="348"/>
    </row>
    <row r="31" spans="1:51" ht="21" customHeight="1">
      <c r="C31" s="82" t="s">
        <v>21</v>
      </c>
      <c r="W31" s="171" t="s">
        <v>85</v>
      </c>
      <c r="X31" s="172"/>
      <c r="Y31" s="172"/>
      <c r="Z31" s="172"/>
      <c r="AA31" s="4"/>
      <c r="AB31" s="330">
        <f>AB5</f>
        <v>0</v>
      </c>
      <c r="AC31" s="330"/>
      <c r="AD31" s="330"/>
      <c r="AE31" s="330"/>
      <c r="AF31" s="330"/>
      <c r="AG31" s="330"/>
      <c r="AH31" s="330"/>
      <c r="AI31" s="330"/>
      <c r="AJ31" s="330"/>
      <c r="AK31" s="330"/>
      <c r="AL31" s="330"/>
      <c r="AM31" s="330"/>
      <c r="AN31" s="330"/>
      <c r="AO31" s="330"/>
      <c r="AR31" s="83"/>
    </row>
    <row r="32" spans="1:51" ht="21" customHeight="1">
      <c r="W32" s="171" t="s">
        <v>84</v>
      </c>
      <c r="X32" s="172"/>
      <c r="Y32" s="172"/>
      <c r="Z32" s="172"/>
      <c r="AA32" s="4"/>
      <c r="AB32" s="330">
        <f>AB6</f>
        <v>0</v>
      </c>
      <c r="AC32" s="330"/>
      <c r="AD32" s="330"/>
      <c r="AE32" s="330"/>
      <c r="AF32" s="330"/>
      <c r="AG32" s="330"/>
      <c r="AH32" s="330"/>
      <c r="AI32" s="330"/>
      <c r="AJ32" s="330"/>
      <c r="AK32" s="330"/>
      <c r="AL32" s="330"/>
      <c r="AM32" s="330"/>
      <c r="AN32" s="330"/>
      <c r="AO32" s="101"/>
      <c r="AP32" s="15" t="s">
        <v>14</v>
      </c>
      <c r="AR32" s="83"/>
      <c r="AY32" s="99"/>
    </row>
    <row r="33" spans="1:50" ht="18" customHeight="1">
      <c r="B33" s="178" t="s">
        <v>155</v>
      </c>
      <c r="C33" s="179"/>
      <c r="D33" s="179"/>
      <c r="E33" s="179"/>
      <c r="F33" s="179"/>
      <c r="G33" s="179"/>
      <c r="H33" s="180"/>
      <c r="I33" s="365" t="str">
        <f>IF(T44=0,"",T44)</f>
        <v/>
      </c>
      <c r="J33" s="366"/>
      <c r="K33" s="366"/>
      <c r="L33" s="366"/>
      <c r="M33" s="366"/>
      <c r="N33" s="366"/>
      <c r="O33" s="366"/>
      <c r="P33" s="366"/>
      <c r="Q33" s="366"/>
      <c r="R33" s="366"/>
      <c r="S33" s="366"/>
      <c r="T33" s="367"/>
      <c r="W33" s="171" t="s">
        <v>54</v>
      </c>
      <c r="X33" s="172"/>
      <c r="Y33" s="172"/>
      <c r="Z33" s="172"/>
      <c r="AA33" s="84"/>
      <c r="AB33" s="349">
        <f t="shared" ref="AB33" si="0">$AB$7</f>
        <v>0</v>
      </c>
      <c r="AC33" s="349"/>
      <c r="AD33" s="85" t="s">
        <v>52</v>
      </c>
      <c r="AE33" s="349">
        <f t="shared" ref="AE33" si="1">$AE$7</f>
        <v>0</v>
      </c>
      <c r="AF33" s="349"/>
      <c r="AG33" s="85" t="s">
        <v>51</v>
      </c>
      <c r="AH33" s="349">
        <f t="shared" ref="AH33" si="2">$AH$7</f>
        <v>0</v>
      </c>
      <c r="AI33" s="349"/>
      <c r="AN33" s="86"/>
      <c r="AO33" s="86"/>
      <c r="AP33" s="86"/>
      <c r="AR33" s="83"/>
    </row>
    <row r="34" spans="1:50" ht="18" customHeight="1">
      <c r="B34" s="181"/>
      <c r="C34" s="182"/>
      <c r="D34" s="182"/>
      <c r="E34" s="182"/>
      <c r="F34" s="182"/>
      <c r="G34" s="182"/>
      <c r="H34" s="183"/>
      <c r="I34" s="368"/>
      <c r="J34" s="369"/>
      <c r="K34" s="369"/>
      <c r="L34" s="369"/>
      <c r="M34" s="369"/>
      <c r="N34" s="369"/>
      <c r="O34" s="369"/>
      <c r="P34" s="369"/>
      <c r="Q34" s="369"/>
      <c r="R34" s="369"/>
      <c r="S34" s="369"/>
      <c r="T34" s="370"/>
      <c r="W34" s="191" t="s">
        <v>46</v>
      </c>
      <c r="X34" s="192"/>
      <c r="Y34" s="192"/>
      <c r="Z34" s="192"/>
      <c r="AA34" s="87"/>
      <c r="AB34" s="329">
        <f t="shared" ref="AB34" si="3">$AB$8</f>
        <v>0</v>
      </c>
      <c r="AC34" s="329"/>
      <c r="AD34" s="88" t="s">
        <v>52</v>
      </c>
      <c r="AE34" s="329">
        <f t="shared" ref="AE34" si="4">$AE$8</f>
        <v>0</v>
      </c>
      <c r="AF34" s="329"/>
      <c r="AG34" s="88" t="s">
        <v>51</v>
      </c>
      <c r="AH34" s="329">
        <f t="shared" ref="AH34" si="5">$AH$8</f>
        <v>0</v>
      </c>
      <c r="AI34" s="329"/>
      <c r="AJ34" s="89"/>
      <c r="AK34" s="89"/>
      <c r="AL34" s="89"/>
      <c r="AM34" s="89"/>
      <c r="AN34" s="90"/>
      <c r="AO34" s="90"/>
      <c r="AP34" s="90"/>
      <c r="AQ34" s="89"/>
      <c r="AR34" s="91"/>
    </row>
    <row r="35" spans="1:50" ht="18" customHeight="1">
      <c r="B35" s="92"/>
      <c r="C35" s="92"/>
      <c r="D35" s="92"/>
      <c r="E35" s="92"/>
      <c r="F35" s="92"/>
      <c r="G35" s="92"/>
      <c r="H35" s="92"/>
      <c r="I35" s="100"/>
      <c r="J35" s="100"/>
      <c r="K35" s="100"/>
      <c r="L35" s="100"/>
      <c r="M35" s="100"/>
      <c r="N35" s="100"/>
      <c r="O35" s="100"/>
      <c r="P35" s="100"/>
      <c r="Q35" s="100"/>
      <c r="R35" s="100"/>
      <c r="S35" s="100"/>
      <c r="T35" s="100"/>
      <c r="W35" s="191" t="s">
        <v>28</v>
      </c>
      <c r="X35" s="192"/>
      <c r="Y35" s="192"/>
      <c r="Z35" s="192"/>
      <c r="AA35" s="89"/>
      <c r="AB35" s="157" t="s">
        <v>130</v>
      </c>
      <c r="AC35" s="374">
        <f t="shared" ref="AC35" si="6">$AC$9</f>
        <v>0</v>
      </c>
      <c r="AD35" s="374"/>
      <c r="AE35" s="374"/>
      <c r="AF35" s="374"/>
      <c r="AG35" s="374"/>
      <c r="AH35" s="374"/>
      <c r="AI35" s="374"/>
      <c r="AJ35" s="374"/>
      <c r="AK35" s="374"/>
      <c r="AL35" s="374"/>
      <c r="AM35" s="163"/>
      <c r="AN35" s="111"/>
      <c r="AO35" s="164" t="s">
        <v>50</v>
      </c>
      <c r="AP35" s="110"/>
      <c r="AQ35" s="110"/>
      <c r="AR35" s="165"/>
    </row>
    <row r="36" spans="1:50" ht="18" customHeight="1">
      <c r="W36" s="375" t="s">
        <v>31</v>
      </c>
      <c r="X36" s="376"/>
      <c r="Y36" s="376"/>
      <c r="Z36" s="376"/>
      <c r="AA36" s="377">
        <f>AA10</f>
        <v>0</v>
      </c>
      <c r="AB36" s="377"/>
      <c r="AC36" s="377"/>
      <c r="AD36" s="377"/>
      <c r="AE36" s="377"/>
      <c r="AF36" s="377"/>
      <c r="AG36" s="377"/>
      <c r="AH36" s="112"/>
      <c r="AI36" s="166" t="s">
        <v>55</v>
      </c>
      <c r="AJ36" s="166"/>
      <c r="AK36" s="166"/>
      <c r="AL36" s="378">
        <f>AL10</f>
        <v>0</v>
      </c>
      <c r="AM36" s="378"/>
      <c r="AN36" s="378"/>
      <c r="AO36" s="378"/>
      <c r="AP36" s="378"/>
      <c r="AQ36" s="378"/>
      <c r="AR36" s="167"/>
      <c r="AT36" s="397"/>
      <c r="AU36" s="397"/>
      <c r="AV36" s="397"/>
      <c r="AW36" s="397"/>
      <c r="AX36" s="397"/>
    </row>
    <row r="37" spans="1:50" ht="18" customHeight="1">
      <c r="W37" s="195" t="s">
        <v>32</v>
      </c>
      <c r="X37" s="196"/>
      <c r="Y37" s="196"/>
      <c r="Z37" s="196"/>
      <c r="AB37" s="131" t="s">
        <v>161</v>
      </c>
      <c r="AE37" s="131" t="s">
        <v>162</v>
      </c>
      <c r="AG37" s="105"/>
      <c r="AH37" s="106" t="s">
        <v>33</v>
      </c>
      <c r="AI37" s="105"/>
      <c r="AJ37" s="105"/>
      <c r="AK37" s="379">
        <f t="shared" ref="AK37" si="7">$AK$11</f>
        <v>0</v>
      </c>
      <c r="AL37" s="379"/>
      <c r="AM37" s="379"/>
      <c r="AN37" s="379"/>
      <c r="AO37" s="379"/>
      <c r="AP37" s="379"/>
      <c r="AQ37" s="379"/>
      <c r="AR37" s="380"/>
      <c r="AT37" s="397"/>
      <c r="AU37" s="397"/>
      <c r="AV37" s="397"/>
      <c r="AW37" s="397"/>
      <c r="AX37" s="397"/>
    </row>
    <row r="38" spans="1:50" ht="18" customHeight="1">
      <c r="W38" s="171" t="s">
        <v>35</v>
      </c>
      <c r="X38" s="172"/>
      <c r="Y38" s="172"/>
      <c r="Z38" s="172"/>
      <c r="AA38" s="108"/>
      <c r="AB38" s="371">
        <f>AB12</f>
        <v>0</v>
      </c>
      <c r="AC38" s="371"/>
      <c r="AD38" s="371"/>
      <c r="AE38" s="371"/>
      <c r="AF38" s="371"/>
      <c r="AG38" s="371"/>
      <c r="AH38" s="371"/>
      <c r="AI38" s="371"/>
      <c r="AJ38" s="371"/>
      <c r="AK38" s="371"/>
      <c r="AL38" s="371"/>
      <c r="AM38" s="371"/>
      <c r="AN38" s="371"/>
      <c r="AO38" s="371"/>
      <c r="AP38" s="371"/>
      <c r="AQ38" s="371"/>
      <c r="AR38" s="109"/>
      <c r="AT38" s="397"/>
      <c r="AU38" s="397"/>
      <c r="AV38" s="397"/>
      <c r="AW38" s="397"/>
      <c r="AX38" s="397"/>
    </row>
    <row r="39" spans="1:50" ht="18" customHeight="1">
      <c r="W39" s="201" t="s">
        <v>34</v>
      </c>
      <c r="X39" s="202"/>
      <c r="Y39" s="202"/>
      <c r="Z39" s="202"/>
      <c r="AA39" s="110"/>
      <c r="AB39" s="372">
        <f>AB13</f>
        <v>0</v>
      </c>
      <c r="AC39" s="372"/>
      <c r="AD39" s="372"/>
      <c r="AE39" s="372"/>
      <c r="AF39" s="372"/>
      <c r="AG39" s="372"/>
      <c r="AH39" s="372"/>
      <c r="AI39" s="372"/>
      <c r="AJ39" s="372"/>
      <c r="AK39" s="372"/>
      <c r="AL39" s="372"/>
      <c r="AM39" s="372"/>
      <c r="AN39" s="372"/>
      <c r="AO39" s="372"/>
      <c r="AP39" s="372"/>
      <c r="AQ39" s="372"/>
      <c r="AR39" s="373"/>
      <c r="AT39" s="397"/>
      <c r="AU39" s="397"/>
      <c r="AV39" s="397"/>
      <c r="AW39" s="397"/>
      <c r="AX39" s="397"/>
    </row>
    <row r="40" spans="1:50">
      <c r="W40" s="4" t="s">
        <v>40</v>
      </c>
      <c r="X40" s="4"/>
      <c r="Y40" s="4"/>
      <c r="Z40" s="4"/>
      <c r="AA40" s="4"/>
      <c r="AB40" s="4"/>
      <c r="AC40" s="4"/>
      <c r="AD40" s="4"/>
      <c r="AE40" s="4"/>
      <c r="AF40" s="4"/>
      <c r="AG40" s="4"/>
      <c r="AH40" s="4"/>
      <c r="AI40" s="4"/>
      <c r="AJ40" s="4"/>
      <c r="AK40" s="4"/>
      <c r="AL40" s="4"/>
      <c r="AM40" s="4"/>
      <c r="AN40" s="4"/>
      <c r="AO40" s="4"/>
      <c r="AP40" s="4"/>
      <c r="AQ40" s="4"/>
      <c r="AR40" s="4"/>
    </row>
    <row r="41" spans="1:50" ht="18" customHeight="1"/>
    <row r="42" spans="1:50" ht="18" customHeight="1">
      <c r="B42" s="205" t="s">
        <v>153</v>
      </c>
      <c r="C42" s="206"/>
      <c r="D42" s="206"/>
      <c r="E42" s="206"/>
      <c r="F42" s="206"/>
      <c r="G42" s="206"/>
      <c r="H42" s="206"/>
      <c r="I42" s="206"/>
      <c r="J42" s="207"/>
      <c r="K42" s="205" t="s">
        <v>148</v>
      </c>
      <c r="L42" s="206"/>
      <c r="M42" s="206"/>
      <c r="N42" s="206"/>
      <c r="O42" s="206"/>
      <c r="P42" s="206"/>
      <c r="Q42" s="206"/>
      <c r="R42" s="206"/>
      <c r="S42" s="207"/>
      <c r="T42" s="205" t="s">
        <v>154</v>
      </c>
      <c r="U42" s="206"/>
      <c r="V42" s="206"/>
      <c r="W42" s="206"/>
      <c r="X42" s="206"/>
      <c r="Y42" s="206"/>
      <c r="Z42" s="206"/>
      <c r="AA42" s="206"/>
      <c r="AB42" s="207"/>
      <c r="AC42" s="211" t="s">
        <v>38</v>
      </c>
      <c r="AD42" s="212"/>
      <c r="AE42" s="212"/>
      <c r="AF42" s="212"/>
      <c r="AG42" s="212"/>
      <c r="AH42" s="213"/>
    </row>
    <row r="43" spans="1:50" ht="18" customHeight="1">
      <c r="B43" s="208"/>
      <c r="C43" s="209"/>
      <c r="D43" s="209"/>
      <c r="E43" s="209"/>
      <c r="F43" s="209"/>
      <c r="G43" s="209"/>
      <c r="H43" s="209"/>
      <c r="I43" s="209"/>
      <c r="J43" s="210"/>
      <c r="K43" s="208"/>
      <c r="L43" s="209"/>
      <c r="M43" s="209"/>
      <c r="N43" s="209"/>
      <c r="O43" s="209"/>
      <c r="P43" s="209"/>
      <c r="Q43" s="209"/>
      <c r="R43" s="209"/>
      <c r="S43" s="210"/>
      <c r="T43" s="208"/>
      <c r="U43" s="209"/>
      <c r="V43" s="209"/>
      <c r="W43" s="209"/>
      <c r="X43" s="209"/>
      <c r="Y43" s="209"/>
      <c r="Z43" s="209"/>
      <c r="AA43" s="209"/>
      <c r="AB43" s="210"/>
      <c r="AC43" s="191"/>
      <c r="AD43" s="192"/>
      <c r="AE43" s="192"/>
      <c r="AF43" s="192"/>
      <c r="AG43" s="192"/>
      <c r="AH43" s="214"/>
    </row>
    <row r="44" spans="1:50" ht="18" customHeight="1">
      <c r="A44" s="93" t="s">
        <v>22</v>
      </c>
      <c r="B44" s="355" t="str">
        <f>IF(B18=0,"",B18)</f>
        <v/>
      </c>
      <c r="C44" s="356"/>
      <c r="D44" s="356"/>
      <c r="E44" s="356"/>
      <c r="F44" s="356"/>
      <c r="G44" s="356"/>
      <c r="H44" s="356"/>
      <c r="I44" s="356"/>
      <c r="J44" s="357"/>
      <c r="K44" s="355" t="str">
        <f>IF(K18=0,"",K18)</f>
        <v/>
      </c>
      <c r="L44" s="356"/>
      <c r="M44" s="356"/>
      <c r="N44" s="356"/>
      <c r="O44" s="356"/>
      <c r="P44" s="356"/>
      <c r="Q44" s="356"/>
      <c r="R44" s="356"/>
      <c r="S44" s="357"/>
      <c r="T44" s="355" t="str">
        <f>IF(T18=0,"",T18)</f>
        <v/>
      </c>
      <c r="U44" s="356"/>
      <c r="V44" s="356"/>
      <c r="W44" s="356"/>
      <c r="X44" s="356"/>
      <c r="Y44" s="356"/>
      <c r="Z44" s="356"/>
      <c r="AA44" s="356"/>
      <c r="AB44" s="357"/>
      <c r="AC44" s="361">
        <f>AC18</f>
        <v>0</v>
      </c>
      <c r="AD44" s="362"/>
      <c r="AE44" s="362"/>
      <c r="AF44" s="362"/>
      <c r="AG44" s="173" t="s">
        <v>39</v>
      </c>
      <c r="AH44" s="231"/>
    </row>
    <row r="45" spans="1:50" ht="18" customHeight="1">
      <c r="B45" s="358"/>
      <c r="C45" s="359"/>
      <c r="D45" s="359"/>
      <c r="E45" s="359"/>
      <c r="F45" s="359"/>
      <c r="G45" s="359"/>
      <c r="H45" s="359"/>
      <c r="I45" s="359"/>
      <c r="J45" s="360"/>
      <c r="K45" s="358"/>
      <c r="L45" s="359"/>
      <c r="M45" s="359"/>
      <c r="N45" s="359"/>
      <c r="O45" s="359"/>
      <c r="P45" s="359"/>
      <c r="Q45" s="359"/>
      <c r="R45" s="359"/>
      <c r="S45" s="360"/>
      <c r="T45" s="358"/>
      <c r="U45" s="359"/>
      <c r="V45" s="359"/>
      <c r="W45" s="359"/>
      <c r="X45" s="359"/>
      <c r="Y45" s="359"/>
      <c r="Z45" s="359"/>
      <c r="AA45" s="359"/>
      <c r="AB45" s="360"/>
      <c r="AC45" s="363"/>
      <c r="AD45" s="364"/>
      <c r="AE45" s="364"/>
      <c r="AF45" s="364"/>
      <c r="AG45" s="232"/>
      <c r="AH45" s="233"/>
    </row>
    <row r="46" spans="1:50" ht="18"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3"/>
      <c r="AD46" s="103"/>
      <c r="AE46" s="103"/>
      <c r="AF46" s="103"/>
      <c r="AG46" s="98"/>
      <c r="AH46" s="98"/>
    </row>
    <row r="47" spans="1:50" ht="18" customHeight="1">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row>
    <row r="48" spans="1:50" ht="18" customHeight="1">
      <c r="B48" s="5" t="s">
        <v>140</v>
      </c>
    </row>
    <row r="49" spans="2:44" ht="18" customHeight="1">
      <c r="B49" s="205" t="s">
        <v>138</v>
      </c>
      <c r="C49" s="206"/>
      <c r="D49" s="206"/>
      <c r="E49" s="206"/>
      <c r="F49" s="206"/>
      <c r="G49" s="207"/>
      <c r="H49" s="205" t="s">
        <v>139</v>
      </c>
      <c r="I49" s="206"/>
      <c r="J49" s="206"/>
      <c r="K49" s="206"/>
      <c r="L49" s="206"/>
      <c r="M49" s="207"/>
      <c r="N49" s="205" t="s">
        <v>6</v>
      </c>
      <c r="O49" s="206"/>
      <c r="P49" s="206"/>
      <c r="Q49" s="206"/>
      <c r="R49" s="206"/>
      <c r="S49" s="207"/>
      <c r="T49" s="381" t="s">
        <v>53</v>
      </c>
      <c r="U49" s="382"/>
      <c r="V49" s="179"/>
      <c r="W49" s="383"/>
      <c r="X49" s="386" t="s">
        <v>36</v>
      </c>
      <c r="Y49" s="387"/>
      <c r="Z49" s="387"/>
      <c r="AA49" s="206"/>
      <c r="AB49" s="207"/>
      <c r="AC49" s="205" t="s">
        <v>41</v>
      </c>
      <c r="AD49" s="206"/>
      <c r="AE49" s="206"/>
      <c r="AF49" s="206"/>
      <c r="AG49" s="206"/>
      <c r="AH49" s="207"/>
      <c r="AI49" s="205" t="s">
        <v>42</v>
      </c>
      <c r="AJ49" s="206"/>
      <c r="AK49" s="206"/>
      <c r="AL49" s="206"/>
      <c r="AM49" s="207"/>
      <c r="AN49" s="205" t="s">
        <v>43</v>
      </c>
      <c r="AO49" s="206"/>
      <c r="AP49" s="206"/>
      <c r="AQ49" s="206"/>
      <c r="AR49" s="207"/>
    </row>
    <row r="50" spans="2:44" ht="18" customHeight="1">
      <c r="B50" s="208"/>
      <c r="C50" s="209"/>
      <c r="D50" s="209"/>
      <c r="E50" s="209"/>
      <c r="F50" s="209"/>
      <c r="G50" s="210"/>
      <c r="H50" s="208"/>
      <c r="I50" s="209"/>
      <c r="J50" s="209"/>
      <c r="K50" s="209"/>
      <c r="L50" s="209"/>
      <c r="M50" s="210"/>
      <c r="N50" s="208"/>
      <c r="O50" s="209"/>
      <c r="P50" s="209"/>
      <c r="Q50" s="209"/>
      <c r="R50" s="209"/>
      <c r="S50" s="210"/>
      <c r="T50" s="181"/>
      <c r="U50" s="384"/>
      <c r="V50" s="182"/>
      <c r="W50" s="385"/>
      <c r="X50" s="208"/>
      <c r="Y50" s="388"/>
      <c r="Z50" s="388"/>
      <c r="AA50" s="209"/>
      <c r="AB50" s="210"/>
      <c r="AC50" s="208"/>
      <c r="AD50" s="209"/>
      <c r="AE50" s="209"/>
      <c r="AF50" s="209"/>
      <c r="AG50" s="209"/>
      <c r="AH50" s="210"/>
      <c r="AI50" s="208"/>
      <c r="AJ50" s="209"/>
      <c r="AK50" s="209"/>
      <c r="AL50" s="209"/>
      <c r="AM50" s="210"/>
      <c r="AN50" s="208"/>
      <c r="AO50" s="209"/>
      <c r="AP50" s="209"/>
      <c r="AQ50" s="209"/>
      <c r="AR50" s="210"/>
    </row>
    <row r="51" spans="2:44" ht="18" customHeight="1">
      <c r="B51" s="221"/>
      <c r="C51" s="222"/>
      <c r="D51" s="222"/>
      <c r="E51" s="222"/>
      <c r="F51" s="222"/>
      <c r="G51" s="223"/>
      <c r="H51" s="221"/>
      <c r="I51" s="222"/>
      <c r="J51" s="222"/>
      <c r="K51" s="222"/>
      <c r="L51" s="222"/>
      <c r="M51" s="223"/>
      <c r="N51" s="221"/>
      <c r="O51" s="222"/>
      <c r="P51" s="222"/>
      <c r="Q51" s="222"/>
      <c r="R51" s="222"/>
      <c r="S51" s="223"/>
      <c r="T51" s="221"/>
      <c r="U51" s="222"/>
      <c r="V51" s="222"/>
      <c r="W51" s="223"/>
      <c r="X51" s="221"/>
      <c r="Y51" s="222"/>
      <c r="Z51" s="222"/>
      <c r="AA51" s="222"/>
      <c r="AB51" s="223"/>
      <c r="AC51" s="221"/>
      <c r="AD51" s="222"/>
      <c r="AE51" s="222"/>
      <c r="AF51" s="222"/>
      <c r="AG51" s="222"/>
      <c r="AH51" s="223"/>
      <c r="AI51" s="221"/>
      <c r="AJ51" s="222"/>
      <c r="AK51" s="222"/>
      <c r="AL51" s="222"/>
      <c r="AM51" s="223"/>
      <c r="AN51" s="221"/>
      <c r="AO51" s="222"/>
      <c r="AP51" s="222"/>
      <c r="AQ51" s="222"/>
      <c r="AR51" s="223"/>
    </row>
    <row r="52" spans="2:44" ht="18" customHeight="1">
      <c r="B52" s="224"/>
      <c r="C52" s="225"/>
      <c r="D52" s="225"/>
      <c r="E52" s="225"/>
      <c r="F52" s="225"/>
      <c r="G52" s="226"/>
      <c r="H52" s="224"/>
      <c r="I52" s="225"/>
      <c r="J52" s="225"/>
      <c r="K52" s="225"/>
      <c r="L52" s="225"/>
      <c r="M52" s="226"/>
      <c r="N52" s="224"/>
      <c r="O52" s="225"/>
      <c r="P52" s="225"/>
      <c r="Q52" s="225"/>
      <c r="R52" s="225"/>
      <c r="S52" s="226"/>
      <c r="T52" s="224"/>
      <c r="U52" s="225"/>
      <c r="V52" s="225"/>
      <c r="W52" s="226"/>
      <c r="X52" s="224"/>
      <c r="Y52" s="225"/>
      <c r="Z52" s="225"/>
      <c r="AA52" s="225"/>
      <c r="AB52" s="226"/>
      <c r="AC52" s="224"/>
      <c r="AD52" s="225"/>
      <c r="AE52" s="225"/>
      <c r="AF52" s="225"/>
      <c r="AG52" s="225"/>
      <c r="AH52" s="226"/>
      <c r="AI52" s="224"/>
      <c r="AJ52" s="225"/>
      <c r="AK52" s="225"/>
      <c r="AL52" s="225"/>
      <c r="AM52" s="226"/>
      <c r="AN52" s="224"/>
      <c r="AO52" s="225"/>
      <c r="AP52" s="225"/>
      <c r="AQ52" s="225"/>
      <c r="AR52" s="226"/>
    </row>
  </sheetData>
  <sheetProtection algorithmName="SHA-512" hashValue="xy9x3ijzHZrXbnpc1gDhDvLOFOpUE7fJue9gquinQjlitB6P8i+njdI7erC+RSkmPU3/LBItMRd014iKaeuM9g==" saltValue="moLLrhX7mN4VjU2nKSbpdA==" spinCount="100000" sheet="1" scenarios="1"/>
  <mergeCells count="95">
    <mergeCell ref="AT36:AX39"/>
    <mergeCell ref="AM2:AN2"/>
    <mergeCell ref="AP2:AQ2"/>
    <mergeCell ref="W4:Z4"/>
    <mergeCell ref="W6:Z6"/>
    <mergeCell ref="W33:Z33"/>
    <mergeCell ref="AB4:AR4"/>
    <mergeCell ref="W5:Z5"/>
    <mergeCell ref="AC9:AL9"/>
    <mergeCell ref="AA10:AG10"/>
    <mergeCell ref="AL10:AQ10"/>
    <mergeCell ref="AG28:AJ28"/>
    <mergeCell ref="AB32:AN32"/>
    <mergeCell ref="AB5:AO5"/>
    <mergeCell ref="AB6:AN6"/>
    <mergeCell ref="W10:Z10"/>
    <mergeCell ref="B16:J17"/>
    <mergeCell ref="K16:S17"/>
    <mergeCell ref="AG2:AJ2"/>
    <mergeCell ref="B7:H8"/>
    <mergeCell ref="I7:T8"/>
    <mergeCell ref="W7:Z7"/>
    <mergeCell ref="W8:Z8"/>
    <mergeCell ref="W9:Z9"/>
    <mergeCell ref="AE7:AF7"/>
    <mergeCell ref="AH7:AI7"/>
    <mergeCell ref="AB7:AC7"/>
    <mergeCell ref="AB8:AC8"/>
    <mergeCell ref="AE8:AF8"/>
    <mergeCell ref="AH8:AI8"/>
    <mergeCell ref="B49:G50"/>
    <mergeCell ref="H49:M50"/>
    <mergeCell ref="N49:S50"/>
    <mergeCell ref="T49:W50"/>
    <mergeCell ref="X49:AB50"/>
    <mergeCell ref="B51:G52"/>
    <mergeCell ref="H51:M52"/>
    <mergeCell ref="N51:S52"/>
    <mergeCell ref="T51:W52"/>
    <mergeCell ref="X51:AB52"/>
    <mergeCell ref="AN51:AR52"/>
    <mergeCell ref="AC49:AH50"/>
    <mergeCell ref="AI49:AM50"/>
    <mergeCell ref="AN49:AR50"/>
    <mergeCell ref="AC51:AH52"/>
    <mergeCell ref="AI51:AM52"/>
    <mergeCell ref="AG44:AH45"/>
    <mergeCell ref="AB38:AQ38"/>
    <mergeCell ref="AB39:AR39"/>
    <mergeCell ref="W31:Z31"/>
    <mergeCell ref="W32:Z32"/>
    <mergeCell ref="W34:Z34"/>
    <mergeCell ref="W35:Z35"/>
    <mergeCell ref="AC35:AL35"/>
    <mergeCell ref="W36:Z36"/>
    <mergeCell ref="W38:Z38"/>
    <mergeCell ref="W39:Z39"/>
    <mergeCell ref="W37:Z37"/>
    <mergeCell ref="AA36:AG36"/>
    <mergeCell ref="AL36:AQ36"/>
    <mergeCell ref="AK37:AR37"/>
    <mergeCell ref="AH33:AI33"/>
    <mergeCell ref="B44:J45"/>
    <mergeCell ref="K44:S45"/>
    <mergeCell ref="T44:AB45"/>
    <mergeCell ref="AC44:AF45"/>
    <mergeCell ref="B33:H34"/>
    <mergeCell ref="I33:T34"/>
    <mergeCell ref="AB33:AC33"/>
    <mergeCell ref="AE33:AF33"/>
    <mergeCell ref="AB34:AC34"/>
    <mergeCell ref="AE34:AF34"/>
    <mergeCell ref="AP28:AQ28"/>
    <mergeCell ref="AK11:AR11"/>
    <mergeCell ref="W12:Z12"/>
    <mergeCell ref="AB12:AQ12"/>
    <mergeCell ref="W13:Z13"/>
    <mergeCell ref="AB13:AR13"/>
    <mergeCell ref="W11:Z11"/>
    <mergeCell ref="AH34:AI34"/>
    <mergeCell ref="AB31:AO31"/>
    <mergeCell ref="T16:AB17"/>
    <mergeCell ref="AC16:AH17"/>
    <mergeCell ref="B42:J43"/>
    <mergeCell ref="K42:S43"/>
    <mergeCell ref="T42:AB43"/>
    <mergeCell ref="AC42:AH43"/>
    <mergeCell ref="B18:J19"/>
    <mergeCell ref="K18:S19"/>
    <mergeCell ref="T18:AB19"/>
    <mergeCell ref="AC18:AF19"/>
    <mergeCell ref="AG18:AH19"/>
    <mergeCell ref="W30:Z30"/>
    <mergeCell ref="AB30:AR30"/>
    <mergeCell ref="AM28:AN28"/>
  </mergeCells>
  <phoneticPr fontId="1"/>
  <dataValidations count="5">
    <dataValidation type="textLength" operator="equal" allowBlank="1" showInputMessage="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AC9 AC35" xr:uid="{00000000-0002-0000-0300-000000000000}">
      <formula1>13</formula1>
    </dataValidation>
    <dataValidation imeMode="fullKatakana" allowBlank="1" showInputMessage="1" showErrorMessage="1" sqref="AB38:AQ38" xr:uid="{00000000-0002-0000-0300-000001000000}"/>
    <dataValidation imeMode="on" allowBlank="1" showInputMessage="1" showErrorMessage="1" sqref="AL36:AQ36 AA10:AG10 AL10:AQ10 AB39:AR39 AA4:AA6 AA30:AA32 AA36:AG36" xr:uid="{00000000-0002-0000-0300-000002000000}"/>
    <dataValidation imeMode="halfKatakana" allowBlank="1" showInputMessage="1" showErrorMessage="1" sqref="AB12:AQ12" xr:uid="{00000000-0002-0000-0300-000003000000}"/>
    <dataValidation imeMode="hiragana" allowBlank="1" showInputMessage="1" showErrorMessage="1" sqref="AB13:AR13" xr:uid="{00000000-0002-0000-0300-000004000000}"/>
  </dataValidations>
  <printOptions horizontalCentered="1"/>
  <pageMargins left="0.70866141732283472" right="0.70866141732283472" top="0.74803149606299213" bottom="0.74803149606299213" header="0.31496062992125984" footer="0.31496062992125984"/>
  <pageSetup paperSize="9" orientation="landscape" blackAndWhite="1" r:id="rId1"/>
  <rowBreaks count="1" manualBreakCount="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40" r:id="rId4" name="Check Box 24">
              <controlPr defaultSize="0" autoFill="0" autoLine="0" autoPict="0">
                <anchor moveWithCells="1">
                  <from>
                    <xdr:col>25</xdr:col>
                    <xdr:colOff>200025</xdr:colOff>
                    <xdr:row>9</xdr:row>
                    <xdr:rowOff>209550</xdr:rowOff>
                  </from>
                  <to>
                    <xdr:col>27</xdr:col>
                    <xdr:colOff>114300</xdr:colOff>
                    <xdr:row>10</xdr:row>
                    <xdr:rowOff>228600</xdr:rowOff>
                  </to>
                </anchor>
              </controlPr>
            </control>
          </mc:Choice>
        </mc:AlternateContent>
        <mc:AlternateContent xmlns:mc="http://schemas.openxmlformats.org/markup-compatibility/2006">
          <mc:Choice Requires="x14">
            <control shapeId="9241" r:id="rId5" name="Check Box 25">
              <controlPr defaultSize="0" autoFill="0" autoLine="0" autoPict="0">
                <anchor moveWithCells="1">
                  <from>
                    <xdr:col>29</xdr:col>
                    <xdr:colOff>28575</xdr:colOff>
                    <xdr:row>9</xdr:row>
                    <xdr:rowOff>219075</xdr:rowOff>
                  </from>
                  <to>
                    <xdr:col>30</xdr:col>
                    <xdr:colOff>142875</xdr:colOff>
                    <xdr:row>11</xdr:row>
                    <xdr:rowOff>9525</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38</xdr:col>
                    <xdr:colOff>180975</xdr:colOff>
                    <xdr:row>33</xdr:row>
                    <xdr:rowOff>219075</xdr:rowOff>
                  </from>
                  <to>
                    <xdr:col>40</xdr:col>
                    <xdr:colOff>85725</xdr:colOff>
                    <xdr:row>35</xdr:row>
                    <xdr:rowOff>9525</xdr:rowOff>
                  </to>
                </anchor>
              </controlPr>
            </control>
          </mc:Choice>
        </mc:AlternateContent>
        <mc:AlternateContent xmlns:mc="http://schemas.openxmlformats.org/markup-compatibility/2006">
          <mc:Choice Requires="x14">
            <control shapeId="9249" r:id="rId7" name="Check Box 33">
              <controlPr defaultSize="0" autoFill="0" autoLine="0" autoPict="0">
                <anchor moveWithCells="1">
                  <from>
                    <xdr:col>25</xdr:col>
                    <xdr:colOff>200025</xdr:colOff>
                    <xdr:row>35</xdr:row>
                    <xdr:rowOff>171450</xdr:rowOff>
                  </from>
                  <to>
                    <xdr:col>27</xdr:col>
                    <xdr:colOff>114300</xdr:colOff>
                    <xdr:row>37</xdr:row>
                    <xdr:rowOff>28575</xdr:rowOff>
                  </to>
                </anchor>
              </controlPr>
            </control>
          </mc:Choice>
        </mc:AlternateContent>
        <mc:AlternateContent xmlns:mc="http://schemas.openxmlformats.org/markup-compatibility/2006">
          <mc:Choice Requires="x14">
            <control shapeId="9250" r:id="rId8" name="Check Box 34">
              <controlPr defaultSize="0" autoFill="0" autoLine="0" autoPict="0">
                <anchor moveWithCells="1">
                  <from>
                    <xdr:col>29</xdr:col>
                    <xdr:colOff>28575</xdr:colOff>
                    <xdr:row>35</xdr:row>
                    <xdr:rowOff>219075</xdr:rowOff>
                  </from>
                  <to>
                    <xdr:col>30</xdr:col>
                    <xdr:colOff>142875</xdr:colOff>
                    <xdr:row>37</xdr:row>
                    <xdr:rowOff>9525</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39</xdr:col>
                    <xdr:colOff>9525</xdr:colOff>
                    <xdr:row>7</xdr:row>
                    <xdr:rowOff>190500</xdr:rowOff>
                  </from>
                  <to>
                    <xdr:col>40</xdr:col>
                    <xdr:colOff>142875</xdr:colOff>
                    <xdr:row>8</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58"/>
  <sheetViews>
    <sheetView showGridLines="0" view="pageBreakPreview" zoomScaleNormal="100" zoomScaleSheetLayoutView="100" workbookViewId="0">
      <selection activeCell="R10" sqref="R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93"/>
      <c r="AM1" s="493"/>
      <c r="AN1" s="1" t="s">
        <v>17</v>
      </c>
      <c r="AO1" s="123"/>
      <c r="AP1" s="1" t="s">
        <v>7</v>
      </c>
      <c r="AQ1" s="123"/>
      <c r="AR1" s="1" t="s">
        <v>26</v>
      </c>
      <c r="AS1" s="6"/>
    </row>
    <row r="2" spans="1:58" ht="24" customHeight="1">
      <c r="A2" s="302"/>
      <c r="B2" s="302"/>
      <c r="C2" s="302"/>
      <c r="Q2" s="303" t="s">
        <v>27</v>
      </c>
      <c r="R2" s="303"/>
      <c r="S2" s="303"/>
      <c r="T2" s="303"/>
      <c r="U2" s="303"/>
      <c r="V2" s="303"/>
      <c r="W2" s="7" t="s">
        <v>59</v>
      </c>
      <c r="X2" s="473"/>
      <c r="Y2" s="473"/>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74"/>
      <c r="F5" s="474"/>
      <c r="G5" s="474"/>
      <c r="H5" s="474"/>
      <c r="I5" s="474"/>
      <c r="J5" s="474"/>
      <c r="K5" s="474"/>
      <c r="L5" s="474"/>
      <c r="M5" s="474"/>
      <c r="N5" s="474"/>
      <c r="O5" s="474"/>
      <c r="P5" s="474"/>
      <c r="Q5" s="474"/>
      <c r="R5" s="2"/>
      <c r="S5" s="297" t="s">
        <v>57</v>
      </c>
      <c r="T5" s="298"/>
      <c r="U5" s="298"/>
      <c r="V5" s="298"/>
      <c r="W5" s="298"/>
      <c r="X5" s="299"/>
      <c r="Y5" s="300"/>
      <c r="Z5" s="301"/>
      <c r="AA5" s="301"/>
      <c r="AB5" s="301"/>
      <c r="AC5" s="301"/>
      <c r="AD5" s="301"/>
      <c r="AF5" s="318" t="s">
        <v>73</v>
      </c>
      <c r="AG5" s="318"/>
      <c r="AH5" s="318"/>
      <c r="AI5" s="318"/>
      <c r="AJ5" s="318"/>
      <c r="AK5" s="318"/>
      <c r="AL5" s="318"/>
      <c r="AM5" s="318"/>
      <c r="AN5" s="318"/>
      <c r="AO5" s="318"/>
      <c r="AP5" s="318"/>
      <c r="AQ5" s="318"/>
      <c r="AR5" s="318"/>
      <c r="AS5" s="318"/>
    </row>
    <row r="6" spans="1:58" ht="21" customHeight="1">
      <c r="A6" s="2"/>
      <c r="B6" s="1" t="s">
        <v>47</v>
      </c>
      <c r="E6" s="475"/>
      <c r="F6" s="475"/>
      <c r="G6" s="475"/>
      <c r="H6" s="475"/>
      <c r="I6" s="475"/>
      <c r="J6" s="475"/>
      <c r="K6" s="475"/>
      <c r="L6" s="475"/>
      <c r="M6" s="475"/>
      <c r="N6" s="475"/>
      <c r="O6" s="475"/>
      <c r="P6" s="475"/>
      <c r="Q6" s="475"/>
      <c r="S6" s="278" t="s">
        <v>128</v>
      </c>
      <c r="T6" s="279"/>
      <c r="U6" s="279"/>
      <c r="V6" s="279"/>
      <c r="W6" s="279"/>
      <c r="X6" s="280"/>
      <c r="Y6" s="289"/>
      <c r="Z6" s="290"/>
      <c r="AA6" s="290"/>
      <c r="AB6" s="290"/>
      <c r="AC6" s="290"/>
      <c r="AD6" s="290"/>
      <c r="AF6" s="318"/>
      <c r="AG6" s="318"/>
      <c r="AH6" s="318"/>
      <c r="AI6" s="318"/>
      <c r="AJ6" s="318"/>
      <c r="AK6" s="318"/>
      <c r="AL6" s="318"/>
      <c r="AM6" s="318"/>
      <c r="AN6" s="318"/>
      <c r="AO6" s="318"/>
      <c r="AP6" s="318"/>
      <c r="AQ6" s="318"/>
      <c r="AR6" s="318"/>
      <c r="AS6" s="318"/>
      <c r="AU6" s="317"/>
      <c r="AV6" s="317"/>
      <c r="AW6" s="55" t="s">
        <v>101</v>
      </c>
      <c r="AX6" s="56" t="s">
        <v>102</v>
      </c>
    </row>
    <row r="7" spans="1:58" ht="21" customHeight="1">
      <c r="A7" s="2"/>
      <c r="B7" s="12" t="s">
        <v>82</v>
      </c>
      <c r="C7" s="12"/>
      <c r="D7" s="12"/>
      <c r="E7" s="474"/>
      <c r="F7" s="474"/>
      <c r="G7" s="474"/>
      <c r="H7" s="474"/>
      <c r="I7" s="474"/>
      <c r="J7" s="474"/>
      <c r="K7" s="474"/>
      <c r="L7" s="474"/>
      <c r="M7" s="474"/>
      <c r="N7" s="474"/>
      <c r="O7" s="474"/>
      <c r="P7" s="13" t="s">
        <v>83</v>
      </c>
      <c r="Q7" s="1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419"/>
      <c r="G8" s="419"/>
      <c r="H8" s="419"/>
      <c r="I8" s="419"/>
      <c r="J8" s="419"/>
      <c r="K8" s="419"/>
      <c r="L8" s="419"/>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426"/>
      <c r="S16" s="427"/>
      <c r="T16" s="425"/>
      <c r="U16" s="425"/>
      <c r="V16" s="470"/>
      <c r="W16" s="470"/>
      <c r="X16" s="470"/>
      <c r="Y16" s="470"/>
      <c r="Z16" s="269">
        <f>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466"/>
      <c r="S17" s="467"/>
      <c r="T17" s="468"/>
      <c r="U17" s="468"/>
      <c r="V17" s="469"/>
      <c r="W17" s="469"/>
      <c r="X17" s="469"/>
      <c r="Y17" s="469"/>
      <c r="Z17" s="245">
        <f t="shared" ref="Z17:Z19" si="0">INT(R17*V17)</f>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466"/>
      <c r="S18" s="467"/>
      <c r="T18" s="468"/>
      <c r="U18" s="468"/>
      <c r="V18" s="469"/>
      <c r="W18" s="469"/>
      <c r="X18" s="469"/>
      <c r="Y18" s="469"/>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471"/>
      <c r="S19" s="472"/>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471"/>
      <c r="S20" s="472"/>
      <c r="T20" s="468"/>
      <c r="U20" s="468"/>
      <c r="V20" s="420"/>
      <c r="W20" s="420"/>
      <c r="X20" s="420"/>
      <c r="Y20" s="420"/>
      <c r="Z20" s="245"/>
      <c r="AA20" s="246"/>
      <c r="AB20" s="246"/>
      <c r="AC20" s="246"/>
      <c r="AD20" s="247"/>
      <c r="AE20" s="15"/>
      <c r="AF20" s="22"/>
      <c r="AG20" s="22"/>
      <c r="AH20" s="22"/>
      <c r="AI20" s="22"/>
      <c r="AJ20" s="22"/>
      <c r="AK20" s="22"/>
      <c r="AL20" s="22"/>
      <c r="AM20" s="22"/>
      <c r="AN20" s="22"/>
      <c r="AO20" s="22"/>
      <c r="AP20" s="15"/>
      <c r="AQ20" s="15"/>
      <c r="AR20" s="15"/>
      <c r="AS20" s="1"/>
      <c r="AT20" s="23"/>
      <c r="AU20" s="94"/>
      <c r="AV20" s="126"/>
      <c r="AW20" s="126"/>
      <c r="AX20" s="95"/>
      <c r="AZ20" s="2"/>
    </row>
    <row r="21" spans="1:53" s="16" customFormat="1" ht="21" customHeight="1">
      <c r="A21" s="23"/>
      <c r="B21" s="25"/>
      <c r="C21" s="25"/>
      <c r="D21" s="26"/>
      <c r="E21" s="27"/>
      <c r="F21" s="27"/>
      <c r="G21" s="27"/>
      <c r="H21" s="27"/>
      <c r="I21" s="412" t="s">
        <v>67</v>
      </c>
      <c r="J21" s="412"/>
      <c r="K21" s="412"/>
      <c r="L21" s="412"/>
      <c r="M21" s="35"/>
      <c r="N21" s="35"/>
      <c r="O21" s="35"/>
      <c r="P21" s="35"/>
      <c r="Q21" s="36"/>
      <c r="R21" s="421">
        <v>1</v>
      </c>
      <c r="S21" s="422"/>
      <c r="T21" s="423" t="s">
        <v>49</v>
      </c>
      <c r="U21" s="423"/>
      <c r="V21" s="423"/>
      <c r="W21" s="423"/>
      <c r="X21" s="423"/>
      <c r="Y21" s="423"/>
      <c r="Z21" s="460">
        <f>SUM(Z16:AD19)</f>
        <v>0</v>
      </c>
      <c r="AA21" s="461"/>
      <c r="AB21" s="461"/>
      <c r="AC21" s="461"/>
      <c r="AD21" s="462"/>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70</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2">Y5</f>
        <v>0</v>
      </c>
      <c r="Z34" s="320"/>
      <c r="AA34" s="320"/>
      <c r="AB34" s="320"/>
      <c r="AC34" s="320"/>
      <c r="AD34" s="320"/>
      <c r="AG34" s="416" t="s">
        <v>37</v>
      </c>
      <c r="AH34" s="417"/>
      <c r="AI34" s="417"/>
      <c r="AJ34" s="417"/>
      <c r="AK34" s="417"/>
      <c r="AL34" s="418"/>
      <c r="AM34" s="319">
        <f t="shared" ref="AM34:AM39" si="3">AM5</f>
        <v>0</v>
      </c>
      <c r="AN34" s="320"/>
      <c r="AO34" s="320"/>
      <c r="AP34" s="320"/>
      <c r="AQ34" s="320"/>
      <c r="AR34" s="320"/>
    </row>
    <row r="35" spans="1:53" ht="21" customHeight="1">
      <c r="A35" s="2"/>
      <c r="B35" s="1" t="s">
        <v>47</v>
      </c>
      <c r="E35" s="407">
        <f>E6</f>
        <v>0</v>
      </c>
      <c r="F35" s="407"/>
      <c r="G35" s="407"/>
      <c r="H35" s="407"/>
      <c r="I35" s="407"/>
      <c r="J35" s="407"/>
      <c r="K35" s="407"/>
      <c r="L35" s="407"/>
      <c r="M35" s="407"/>
      <c r="N35" s="407"/>
      <c r="O35" s="407"/>
      <c r="P35" s="407"/>
      <c r="Q35" s="407"/>
      <c r="S35" s="278" t="s">
        <v>128</v>
      </c>
      <c r="T35" s="279"/>
      <c r="U35" s="279"/>
      <c r="V35" s="279"/>
      <c r="W35" s="279"/>
      <c r="X35" s="280"/>
      <c r="Y35" s="321">
        <f t="shared" si="2"/>
        <v>0</v>
      </c>
      <c r="Z35" s="322"/>
      <c r="AA35" s="322"/>
      <c r="AB35" s="322"/>
      <c r="AC35" s="322"/>
      <c r="AD35" s="322"/>
      <c r="AG35" s="450" t="s">
        <v>23</v>
      </c>
      <c r="AH35" s="405" t="s">
        <v>3</v>
      </c>
      <c r="AI35" s="405"/>
      <c r="AJ35" s="405"/>
      <c r="AK35" s="405"/>
      <c r="AL35" s="406"/>
      <c r="AM35" s="321">
        <f t="shared" si="3"/>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2"/>
        <v>0</v>
      </c>
      <c r="Z36" s="282"/>
      <c r="AA36" s="282"/>
      <c r="AB36" s="282"/>
      <c r="AC36" s="282"/>
      <c r="AD36" s="282"/>
      <c r="AG36" s="450"/>
      <c r="AH36" s="405" t="s">
        <v>158</v>
      </c>
      <c r="AI36" s="405"/>
      <c r="AJ36" s="405"/>
      <c r="AK36" s="405"/>
      <c r="AL36" s="406"/>
      <c r="AM36" s="281">
        <f t="shared" si="3"/>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2"/>
        <v>0</v>
      </c>
      <c r="Z37" s="322"/>
      <c r="AA37" s="322"/>
      <c r="AB37" s="322"/>
      <c r="AC37" s="322"/>
      <c r="AD37" s="322"/>
      <c r="AG37" s="450"/>
      <c r="AH37" s="405" t="s">
        <v>15</v>
      </c>
      <c r="AI37" s="405"/>
      <c r="AJ37" s="405"/>
      <c r="AK37" s="405"/>
      <c r="AL37" s="406"/>
      <c r="AM37" s="321">
        <f t="shared" si="3"/>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2"/>
        <v>0</v>
      </c>
      <c r="Z38" s="282"/>
      <c r="AA38" s="282"/>
      <c r="AB38" s="282"/>
      <c r="AC38" s="282"/>
      <c r="AD38" s="282"/>
      <c r="AE38" s="1"/>
      <c r="AG38" s="437" t="s">
        <v>74</v>
      </c>
      <c r="AH38" s="405"/>
      <c r="AI38" s="405"/>
      <c r="AJ38" s="405"/>
      <c r="AK38" s="405"/>
      <c r="AL38" s="406"/>
      <c r="AM38" s="281">
        <f t="shared" si="3"/>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2"/>
        <v/>
      </c>
      <c r="Z39" s="288"/>
      <c r="AA39" s="288"/>
      <c r="AB39" s="288"/>
      <c r="AC39" s="288"/>
      <c r="AD39" s="288"/>
      <c r="AG39" s="432" t="s">
        <v>24</v>
      </c>
      <c r="AH39" s="443" t="s">
        <v>5</v>
      </c>
      <c r="AI39" s="443"/>
      <c r="AJ39" s="444"/>
      <c r="AK39" s="444"/>
      <c r="AL39" s="69" t="s">
        <v>71</v>
      </c>
      <c r="AM39" s="281">
        <f t="shared" si="3"/>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B16</f>
        <v>0</v>
      </c>
      <c r="C45" s="53">
        <f>C16</f>
        <v>0</v>
      </c>
      <c r="D45" s="547">
        <f>D16</f>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4">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ref="B46:D46" si="5">B17</f>
        <v>0</v>
      </c>
      <c r="C46" s="54">
        <f t="shared" si="5"/>
        <v>0</v>
      </c>
      <c r="D46" s="489">
        <f t="shared" si="5"/>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4"/>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ref="B47:D47" si="6">B18</f>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4"/>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ref="B48:D49" si="7">B19</f>
        <v>0</v>
      </c>
      <c r="C48" s="54">
        <f t="shared" si="7"/>
        <v>0</v>
      </c>
      <c r="D48" s="489">
        <f t="shared" si="7"/>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4"/>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7"/>
        <v>0</v>
      </c>
      <c r="C49" s="54">
        <f t="shared" si="7"/>
        <v>0</v>
      </c>
      <c r="D49" s="489">
        <f t="shared" si="7"/>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4"/>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4"/>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divFtpcbnBQgGoYXAGqEbD+Fm124YIoucQQBtrSvT14ptZHXXV80vTcUebsTOyb1Gy2wTaOlqQ14Cq3EQiiCQA==" saltValue="FfM5ALhFUNHq1fyWAr6Bqw==" spinCount="100000" sheet="1" objects="1" scenarios="1"/>
  <mergeCells count="238">
    <mergeCell ref="AE49:AF49"/>
    <mergeCell ref="AG49:AJ49"/>
    <mergeCell ref="AK49:AO49"/>
    <mergeCell ref="AP49:AR49"/>
    <mergeCell ref="E10:Q10"/>
    <mergeCell ref="E39:Q39"/>
    <mergeCell ref="R20:S20"/>
    <mergeCell ref="T20:U20"/>
    <mergeCell ref="V20:Y20"/>
    <mergeCell ref="Z20:AD20"/>
    <mergeCell ref="D49:Q49"/>
    <mergeCell ref="R49:S49"/>
    <mergeCell ref="T49:U49"/>
    <mergeCell ref="V49:Y49"/>
    <mergeCell ref="Z49:AD49"/>
    <mergeCell ref="D45:Q45"/>
    <mergeCell ref="AP46:AR46"/>
    <mergeCell ref="D47:Q47"/>
    <mergeCell ref="R47:S47"/>
    <mergeCell ref="T47:U47"/>
    <mergeCell ref="V47:Y47"/>
    <mergeCell ref="Z47:AD47"/>
    <mergeCell ref="AG47:AJ47"/>
    <mergeCell ref="AK47:AO47"/>
    <mergeCell ref="B54:G54"/>
    <mergeCell ref="H54:L54"/>
    <mergeCell ref="AF54:AI54"/>
    <mergeCell ref="AM54:AO54"/>
    <mergeCell ref="AP54:AR54"/>
    <mergeCell ref="B55:G55"/>
    <mergeCell ref="H55:L55"/>
    <mergeCell ref="M55:Y55"/>
    <mergeCell ref="AF55:AI58"/>
    <mergeCell ref="AM55:AO58"/>
    <mergeCell ref="AP55:AR58"/>
    <mergeCell ref="B56:G56"/>
    <mergeCell ref="H56:L56"/>
    <mergeCell ref="M56:Y56"/>
    <mergeCell ref="B57:G57"/>
    <mergeCell ref="H57:L57"/>
    <mergeCell ref="M57:Y57"/>
    <mergeCell ref="B58:G58"/>
    <mergeCell ref="H58:L58"/>
    <mergeCell ref="M58:Y58"/>
    <mergeCell ref="AJ55:AL58"/>
    <mergeCell ref="AG51:AJ51"/>
    <mergeCell ref="AK51:AO51"/>
    <mergeCell ref="AP51:AR51"/>
    <mergeCell ref="I52:L52"/>
    <mergeCell ref="R52:S52"/>
    <mergeCell ref="T52:U52"/>
    <mergeCell ref="AK52:AO52"/>
    <mergeCell ref="I51:L51"/>
    <mergeCell ref="R51:S51"/>
    <mergeCell ref="T51:U51"/>
    <mergeCell ref="V51:Y51"/>
    <mergeCell ref="Z51:AD51"/>
    <mergeCell ref="V52:Y52"/>
    <mergeCell ref="Z52:AD52"/>
    <mergeCell ref="AG52:AJ52"/>
    <mergeCell ref="AL1:AM1"/>
    <mergeCell ref="AJ54:AL54"/>
    <mergeCell ref="AP52:AR52"/>
    <mergeCell ref="AE51:AF51"/>
    <mergeCell ref="AE52:AF52"/>
    <mergeCell ref="AK48:AO48"/>
    <mergeCell ref="AP48:AR48"/>
    <mergeCell ref="I50:L50"/>
    <mergeCell ref="R50:S50"/>
    <mergeCell ref="T50:U50"/>
    <mergeCell ref="V50:Y50"/>
    <mergeCell ref="Z50:AD50"/>
    <mergeCell ref="AG50:AJ50"/>
    <mergeCell ref="AK50:AO50"/>
    <mergeCell ref="AP50:AR50"/>
    <mergeCell ref="D48:Q48"/>
    <mergeCell ref="R48:S48"/>
    <mergeCell ref="T48:U48"/>
    <mergeCell ref="V48:Y48"/>
    <mergeCell ref="Z48:AD48"/>
    <mergeCell ref="AG48:AJ48"/>
    <mergeCell ref="AE48:AF48"/>
    <mergeCell ref="AE50:AF50"/>
    <mergeCell ref="AK46:AO46"/>
    <mergeCell ref="AP47:AR47"/>
    <mergeCell ref="D46:Q46"/>
    <mergeCell ref="R46:S46"/>
    <mergeCell ref="T46:U46"/>
    <mergeCell ref="V46:Y46"/>
    <mergeCell ref="Z46:AD46"/>
    <mergeCell ref="AG46:AJ46"/>
    <mergeCell ref="AE46:AF46"/>
    <mergeCell ref="AE47:AF47"/>
    <mergeCell ref="D44:Q44"/>
    <mergeCell ref="R44:S44"/>
    <mergeCell ref="T44:U44"/>
    <mergeCell ref="V44:Y44"/>
    <mergeCell ref="Z44:AD44"/>
    <mergeCell ref="AG44:AJ44"/>
    <mergeCell ref="AK44:AO44"/>
    <mergeCell ref="AP44:AR44"/>
    <mergeCell ref="AE44:AF44"/>
    <mergeCell ref="A2:C2"/>
    <mergeCell ref="Q2:V2"/>
    <mergeCell ref="X2:Y2"/>
    <mergeCell ref="E5:Q5"/>
    <mergeCell ref="E6:Q6"/>
    <mergeCell ref="Z14:AA14"/>
    <mergeCell ref="D15:Q15"/>
    <mergeCell ref="R15:S15"/>
    <mergeCell ref="T15:U15"/>
    <mergeCell ref="V15:Y15"/>
    <mergeCell ref="Z15:AD15"/>
    <mergeCell ref="S7:X7"/>
    <mergeCell ref="Y7:AD7"/>
    <mergeCell ref="S8:X8"/>
    <mergeCell ref="Y8:AD8"/>
    <mergeCell ref="B9:Q9"/>
    <mergeCell ref="B3:O3"/>
    <mergeCell ref="S5:X5"/>
    <mergeCell ref="Y5:AD5"/>
    <mergeCell ref="E7:O7"/>
    <mergeCell ref="S10:X10"/>
    <mergeCell ref="Y10:AD10"/>
    <mergeCell ref="E11:Q11"/>
    <mergeCell ref="S6:X6"/>
    <mergeCell ref="Z22:AD22"/>
    <mergeCell ref="Z23:AD23"/>
    <mergeCell ref="Z21:AD21"/>
    <mergeCell ref="I23:L23"/>
    <mergeCell ref="R23:S23"/>
    <mergeCell ref="T23:U23"/>
    <mergeCell ref="D16:Q16"/>
    <mergeCell ref="V22:Y22"/>
    <mergeCell ref="D18:Q18"/>
    <mergeCell ref="R18:S18"/>
    <mergeCell ref="T18:U18"/>
    <mergeCell ref="V18:Y18"/>
    <mergeCell ref="V16:Y16"/>
    <mergeCell ref="Z16:AD16"/>
    <mergeCell ref="D17:Q17"/>
    <mergeCell ref="R17:S17"/>
    <mergeCell ref="T17:U17"/>
    <mergeCell ref="V17:Y17"/>
    <mergeCell ref="Z17:AD17"/>
    <mergeCell ref="R19:S19"/>
    <mergeCell ref="T19:U19"/>
    <mergeCell ref="R22:S22"/>
    <mergeCell ref="T22:U22"/>
    <mergeCell ref="D20:Q20"/>
    <mergeCell ref="BA9:BA10"/>
    <mergeCell ref="BA7:BA8"/>
    <mergeCell ref="AY13:AZ13"/>
    <mergeCell ref="Z18:AD18"/>
    <mergeCell ref="Z19:AD19"/>
    <mergeCell ref="AU2:AZ4"/>
    <mergeCell ref="AU6:AV6"/>
    <mergeCell ref="AU7:AV7"/>
    <mergeCell ref="AU8:AV8"/>
    <mergeCell ref="AU9:AV9"/>
    <mergeCell ref="AU10:AV10"/>
    <mergeCell ref="AY7:AZ8"/>
    <mergeCell ref="AY9:AZ10"/>
    <mergeCell ref="AV13:AW13"/>
    <mergeCell ref="Y6:AD6"/>
    <mergeCell ref="AF5:AS6"/>
    <mergeCell ref="AM34:AR34"/>
    <mergeCell ref="AM35:AR35"/>
    <mergeCell ref="S36:X36"/>
    <mergeCell ref="AG35:AG37"/>
    <mergeCell ref="AH35:AL35"/>
    <mergeCell ref="AH37:AL37"/>
    <mergeCell ref="AM37:AR37"/>
    <mergeCell ref="AW24:AW25"/>
    <mergeCell ref="AX24:AX25"/>
    <mergeCell ref="AU24:AU25"/>
    <mergeCell ref="AV24:AV25"/>
    <mergeCell ref="AE43:AR43"/>
    <mergeCell ref="AG39:AG40"/>
    <mergeCell ref="V45:Y45"/>
    <mergeCell ref="S39:X39"/>
    <mergeCell ref="R45:S45"/>
    <mergeCell ref="AG38:AL38"/>
    <mergeCell ref="AM38:AR38"/>
    <mergeCell ref="Y37:AD37"/>
    <mergeCell ref="Z45:AD45"/>
    <mergeCell ref="AG45:AJ45"/>
    <mergeCell ref="AK45:AO45"/>
    <mergeCell ref="AP45:AR45"/>
    <mergeCell ref="AE45:AF45"/>
    <mergeCell ref="T45:U45"/>
    <mergeCell ref="AH39:AI39"/>
    <mergeCell ref="AJ39:AK39"/>
    <mergeCell ref="AM39:AR39"/>
    <mergeCell ref="AH40:AI40"/>
    <mergeCell ref="AJ40:AK40"/>
    <mergeCell ref="AM40:AR40"/>
    <mergeCell ref="S38:X38"/>
    <mergeCell ref="Y38:AD38"/>
    <mergeCell ref="Z43:AA43"/>
    <mergeCell ref="A31:C31"/>
    <mergeCell ref="Q31:V31"/>
    <mergeCell ref="X31:Y31"/>
    <mergeCell ref="B32:O32"/>
    <mergeCell ref="E34:Q34"/>
    <mergeCell ref="I21:L21"/>
    <mergeCell ref="D19:Q19"/>
    <mergeCell ref="AG34:AL34"/>
    <mergeCell ref="F8:L8"/>
    <mergeCell ref="V19:Y19"/>
    <mergeCell ref="V23:Y23"/>
    <mergeCell ref="R21:S21"/>
    <mergeCell ref="T21:U21"/>
    <mergeCell ref="V21:Y21"/>
    <mergeCell ref="S34:X34"/>
    <mergeCell ref="Y34:AD34"/>
    <mergeCell ref="AL30:AM30"/>
    <mergeCell ref="I22:L22"/>
    <mergeCell ref="T16:U16"/>
    <mergeCell ref="R16:S16"/>
    <mergeCell ref="G12:H12"/>
    <mergeCell ref="I12:O12"/>
    <mergeCell ref="S9:X9"/>
    <mergeCell ref="Y9:AD9"/>
    <mergeCell ref="G41:H41"/>
    <mergeCell ref="I41:Q41"/>
    <mergeCell ref="AH36:AL36"/>
    <mergeCell ref="AM36:AR36"/>
    <mergeCell ref="S37:X37"/>
    <mergeCell ref="E35:Q35"/>
    <mergeCell ref="E36:O36"/>
    <mergeCell ref="Y35:AD35"/>
    <mergeCell ref="F37:P37"/>
    <mergeCell ref="S35:X35"/>
    <mergeCell ref="Y39:AD39"/>
    <mergeCell ref="E40:Q40"/>
    <mergeCell ref="B38:Q38"/>
    <mergeCell ref="Y36:AD36"/>
  </mergeCells>
  <phoneticPr fontId="1"/>
  <dataValidations xWindow="272" yWindow="488" count="3">
    <dataValidation imeMode="on" allowBlank="1" showInputMessage="1" showErrorMessage="1" sqref="E10:E11 E5:Q6 E7:O7 T16:U20 D16:Q20 B55:G58 E34:Q35 E36:O36 M55:Y58 E39:E40" xr:uid="{00000000-0002-0000-0400-000000000000}"/>
    <dataValidation type="list" allowBlank="1" showInputMessage="1" showErrorMessage="1" sqref="N22" xr:uid="{00000000-0002-0000-04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4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58"/>
  <sheetViews>
    <sheetView showGridLines="0" view="pageBreakPreview" zoomScaleNormal="100" zoomScaleSheetLayoutView="100" workbookViewId="0">
      <selection activeCell="AK16" sqref="AK16"/>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zRKvqXQByeLpEZkoGQgy3xgj9GUYv+zuj0vG7Fw5zGcY5HF8kKX0OJf1uHO2PB+/YrdAws1ixNE+Wv5jvthF2g==" saltValue="WckDtThBEOOybJP+w8Z/nQ=="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500-000000000000}">
      <formula1>13</formula1>
    </dataValidation>
    <dataValidation type="list" allowBlank="1" showInputMessage="1" showErrorMessage="1" sqref="N22" xr:uid="{00000000-0002-0000-0500-000001000000}">
      <formula1>"10,8,0"</formula1>
    </dataValidation>
    <dataValidation imeMode="on" allowBlank="1" showInputMessage="1" showErrorMessage="1" sqref="E10:E11 E5:Q6 E7:O7 E39:E40 T16:U20 B55:G58 E34:Q35 E36:O36 M55:Y58 D16:Q20" xr:uid="{00000000-0002-0000-05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hzuInWYCZ6jvOwvQTb4dAR1UyafluyNDHTVkDvNM1I7FYucI8qCWiITXHgma1Z2R9OLOh6Ho6BNlqHriX33dxA==" saltValue="cybC2tUmfdcvl972jHQJKA=="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M55:Y58 D16:Q20 E39:E40 T16:U20 B55:G58 E34:Q35 E36:O36 E5:Q6 E7:O7" xr:uid="{00000000-0002-0000-0600-000000000000}"/>
    <dataValidation type="list" allowBlank="1" showInputMessage="1" showErrorMessage="1" sqref="N22" xr:uid="{00000000-0002-0000-06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6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kOjh4VQXoSvUJv7CU3npF0uzGRNHLnesxoZRpgx5d82Aa0q7DwzEiLYg8DK4T2o1hYU3jwWov2P1iy+zvPDBAg==" saltValue="sLOmfWhoE44KptHm3rEJkg=="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700-000000000000}">
      <formula1>13</formula1>
    </dataValidation>
    <dataValidation type="list" allowBlank="1" showInputMessage="1" showErrorMessage="1" sqref="N22" xr:uid="{00000000-0002-0000-0700-000001000000}">
      <formula1>"10,8,0"</formula1>
    </dataValidation>
    <dataValidation imeMode="on" allowBlank="1" showInputMessage="1" showErrorMessage="1" sqref="E10:E11 M55:Y58 D16:Q20 E39:E40 T16:U20 B55:G58 E34:Q35 E36:O36 E5:Q6 E7:O7" xr:uid="{00000000-0002-0000-07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f>'請求書（原本）'!AL1:AM1</f>
        <v>0</v>
      </c>
      <c r="AM1" s="424"/>
      <c r="AN1" s="1" t="s">
        <v>17</v>
      </c>
      <c r="AO1" s="73">
        <f>'請求書（原本）'!AO1</f>
        <v>0</v>
      </c>
      <c r="AP1" s="1" t="s">
        <v>7</v>
      </c>
      <c r="AQ1" s="73">
        <f>'請求書（原本）'!AQ1</f>
        <v>0</v>
      </c>
      <c r="AR1" s="1" t="s">
        <v>26</v>
      </c>
      <c r="AS1" s="6"/>
    </row>
    <row r="2" spans="1:58" ht="24" customHeight="1">
      <c r="A2" s="302"/>
      <c r="B2" s="302"/>
      <c r="C2" s="302"/>
      <c r="Q2" s="303" t="s">
        <v>27</v>
      </c>
      <c r="R2" s="303"/>
      <c r="S2" s="303"/>
      <c r="T2" s="303"/>
      <c r="U2" s="303"/>
      <c r="V2" s="303"/>
      <c r="W2" s="7" t="s">
        <v>59</v>
      </c>
      <c r="X2" s="411">
        <f>'請求書（原本）'!X2:Y2</f>
        <v>0</v>
      </c>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f>'請求書（原本）'!E5:Q5</f>
        <v>0</v>
      </c>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f>'請求書（原本）'!E6:Q6</f>
        <v>0</v>
      </c>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f>'請求書（原本）'!E7:O7</f>
        <v>0</v>
      </c>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f>'請求書（原本）'!F8:L8</f>
        <v>0</v>
      </c>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6AlbDTZGZ9xHU1j/ESfDduDmq5WqTAj3JiOv6hJVZQZp1liTB+wMetaACKbSocBEzJLHvDGUReZ0boNAAmb7zA==" saltValue="1jjHr4FJgm/VDnxP/3+NdQ=="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M55:Y58 D16:Q20 E39:E40 T16:U20 B55:G58 E34:Q35 E36:O36 E5:Q6 E7:O7" xr:uid="{00000000-0002-0000-0800-000000000000}"/>
    <dataValidation type="list" allowBlank="1" showInputMessage="1" showErrorMessage="1" sqref="N22" xr:uid="{00000000-0002-0000-08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8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記入例(合計表）</vt:lpstr>
      <vt:lpstr>記入例 (契約)</vt:lpstr>
      <vt:lpstr>記入例 (常用)</vt:lpstr>
      <vt:lpstr>請求書（合計表）</vt:lpstr>
      <vt:lpstr>請求書（原本）</vt:lpstr>
      <vt:lpstr>請求(2)</vt:lpstr>
      <vt:lpstr>請求(3)</vt:lpstr>
      <vt:lpstr>請求(4)</vt:lpstr>
      <vt:lpstr>請求(5)</vt:lpstr>
      <vt:lpstr>請求(6)</vt:lpstr>
      <vt:lpstr>請求(7)</vt:lpstr>
      <vt:lpstr>請求(8)</vt:lpstr>
      <vt:lpstr>請求(9)</vt:lpstr>
      <vt:lpstr>請求(10)</vt:lpstr>
      <vt:lpstr>'記入例 (契約)'!Print_Area</vt:lpstr>
      <vt:lpstr>'記入例 (常用)'!Print_Area</vt:lpstr>
      <vt:lpstr>'記入例(合計表）'!Print_Area</vt:lpstr>
      <vt:lpstr>'請求(10)'!Print_Area</vt:lpstr>
      <vt:lpstr>'請求(2)'!Print_Area</vt:lpstr>
      <vt:lpstr>'請求(3)'!Print_Area</vt:lpstr>
      <vt:lpstr>'請求(4)'!Print_Area</vt:lpstr>
      <vt:lpstr>'請求(5)'!Print_Area</vt:lpstr>
      <vt:lpstr>'請求(6)'!Print_Area</vt:lpstr>
      <vt:lpstr>'請求(7)'!Print_Area</vt:lpstr>
      <vt:lpstr>'請求(8)'!Print_Area</vt:lpstr>
      <vt:lpstr>'請求(9)'!Print_Area</vt:lpstr>
      <vt:lpstr>'請求書（原本）'!Print_Area</vt:lpstr>
      <vt:lpstr>'請求書（合計表）'!Print_Area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D-06</dc:creator>
  <cp:lastModifiedBy>E-05</cp:lastModifiedBy>
  <cp:lastPrinted>2025-10-22T04:38:26Z</cp:lastPrinted>
  <dcterms:created xsi:type="dcterms:W3CDTF">2020-05-01T06:30:31Z</dcterms:created>
  <dcterms:modified xsi:type="dcterms:W3CDTF">2025-10-27T07:18:51Z</dcterms:modified>
</cp:coreProperties>
</file>