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7.xml" ContentType="application/vnd.ms-excel.person+xml"/>
  <Override PartName="/xl/persons/person0.xml" ContentType="application/vnd.ms-excel.person+xml"/>
  <Override PartName="/xl/persons/person3.xml" ContentType="application/vnd.ms-excel.person+xml"/>
  <Override PartName="/xl/persons/person9.xml" ContentType="application/vnd.ms-excel.person+xml"/>
  <Override PartName="/xl/persons/person8.xml" ContentType="application/vnd.ms-excel.person+xml"/>
  <Override PartName="/xl/persons/person1.xml" ContentType="application/vnd.ms-excel.person+xml"/>
  <Override PartName="/xl/persons/person5.xml" ContentType="application/vnd.ms-excel.person+xml"/>
  <Override PartName="/xl/persons/person4.xml" ContentType="application/vnd.ms-excel.person+xml"/>
  <Override PartName="/xl/persons/person.xml" ContentType="application/vnd.ms-excel.person+xml"/>
  <Override PartName="/xl/persons/person2.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E-05\Desktop\"/>
    </mc:Choice>
  </mc:AlternateContent>
  <xr:revisionPtr revIDLastSave="0" documentId="13_ncr:1_{0C34F5CC-8D95-44D3-BB13-E5D173B022E3}" xr6:coauthVersionLast="47" xr6:coauthVersionMax="47" xr10:uidLastSave="{00000000-0000-0000-0000-000000000000}"/>
  <bookViews>
    <workbookView xWindow="-120" yWindow="-120" windowWidth="29040" windowHeight="15720" tabRatio="856" activeTab="4" xr2:uid="{00000000-000D-0000-FFFF-FFFF00000000}"/>
  </bookViews>
  <sheets>
    <sheet name="記入例(合計表）" sheetId="20" r:id="rId1"/>
    <sheet name="記入例 (契約)" sheetId="19" r:id="rId2"/>
    <sheet name="記入例 (常用)" sheetId="13" r:id="rId3"/>
    <sheet name="請求書（合計表）" sheetId="17" r:id="rId4"/>
    <sheet name="請求書（原本）" sheetId="11" r:id="rId5"/>
    <sheet name="請求 (2)" sheetId="21" r:id="rId6"/>
    <sheet name="請求 (3)" sheetId="22" r:id="rId7"/>
    <sheet name="請求 (4)" sheetId="23" r:id="rId8"/>
    <sheet name="請求 (5)" sheetId="24" r:id="rId9"/>
    <sheet name="請求 (6)" sheetId="25" r:id="rId10"/>
    <sheet name="請求 (7)" sheetId="26" r:id="rId11"/>
    <sheet name="請求 (8)" sheetId="27" r:id="rId12"/>
    <sheet name="請求 (9)" sheetId="28" r:id="rId13"/>
    <sheet name="請求 (10)" sheetId="29" r:id="rId14"/>
  </sheets>
  <definedNames>
    <definedName name="_xlnm.Print_Area" localSheetId="1">'記入例 (契約)'!$A$1:$AS$28</definedName>
    <definedName name="_xlnm.Print_Area" localSheetId="2">'記入例 (常用)'!$A$1:$AS$28</definedName>
    <definedName name="_xlnm.Print_Area" localSheetId="0">'記入例(合計表）'!$A$1:$AS$26</definedName>
    <definedName name="_xlnm.Print_Area" localSheetId="13">'請求 (10)'!$A$1:$AS$56</definedName>
    <definedName name="_xlnm.Print_Area" localSheetId="5">'請求 (2)'!$A$1:$AS$56</definedName>
    <definedName name="_xlnm.Print_Area" localSheetId="6">'請求 (3)'!$A$1:$AS$56</definedName>
    <definedName name="_xlnm.Print_Area" localSheetId="7">'請求 (4)'!$A$1:$AS$56</definedName>
    <definedName name="_xlnm.Print_Area" localSheetId="8">'請求 (5)'!$A$1:$AS$56</definedName>
    <definedName name="_xlnm.Print_Area" localSheetId="9">'請求 (6)'!$A$1:$AS$56</definedName>
    <definedName name="_xlnm.Print_Area" localSheetId="10">'請求 (7)'!$A$1:$AS$56</definedName>
    <definedName name="_xlnm.Print_Area" localSheetId="11">'請求 (8)'!$A$1:$AS$56</definedName>
    <definedName name="_xlnm.Print_Area" localSheetId="12">'請求 (9)'!$A$1:$AS$56</definedName>
    <definedName name="_xlnm.Print_Area" localSheetId="4">'請求書（原本）'!$A$1:$AS$56</definedName>
    <definedName name="_xlnm.Print_Area" localSheetId="3">'請求書（合計表）'!$A$1:$AS$52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7" l="1"/>
  <c r="Y10" i="21"/>
  <c r="N49" i="29"/>
  <c r="V47" i="29"/>
  <c r="T47" i="29"/>
  <c r="R47" i="29"/>
  <c r="D47" i="29"/>
  <c r="C47" i="29"/>
  <c r="B47" i="29"/>
  <c r="V46" i="29"/>
  <c r="T46" i="29"/>
  <c r="R46" i="29"/>
  <c r="D46" i="29"/>
  <c r="C46" i="29"/>
  <c r="B46" i="29"/>
  <c r="V45" i="29"/>
  <c r="T45" i="29"/>
  <c r="R45" i="29"/>
  <c r="D45" i="29"/>
  <c r="C45" i="29"/>
  <c r="B45" i="29"/>
  <c r="V44" i="29"/>
  <c r="T44" i="29"/>
  <c r="R44" i="29"/>
  <c r="D44" i="29"/>
  <c r="C44" i="29"/>
  <c r="B44" i="29"/>
  <c r="E39" i="29"/>
  <c r="Y36" i="29"/>
  <c r="Y34" i="29"/>
  <c r="Y33" i="29"/>
  <c r="AW23" i="29"/>
  <c r="AW8" i="29" s="1"/>
  <c r="AW10" i="29" s="1"/>
  <c r="AV23" i="29"/>
  <c r="AX22" i="29"/>
  <c r="AX21" i="29"/>
  <c r="AX20" i="29"/>
  <c r="AX19" i="29"/>
  <c r="Z19" i="29"/>
  <c r="Z47" i="29" s="1"/>
  <c r="AX18" i="29"/>
  <c r="Z18" i="29"/>
  <c r="Z46" i="29" s="1"/>
  <c r="AX17" i="29"/>
  <c r="Z17" i="29"/>
  <c r="Z45" i="29" s="1"/>
  <c r="AX16" i="29"/>
  <c r="AX23" i="29" s="1"/>
  <c r="Z16" i="29"/>
  <c r="Y10" i="29"/>
  <c r="Y38" i="29" s="1"/>
  <c r="AW9" i="29"/>
  <c r="F8" i="29"/>
  <c r="F36" i="29" s="1"/>
  <c r="AW7" i="29"/>
  <c r="E7" i="29"/>
  <c r="E35" i="29" s="1"/>
  <c r="E6" i="29"/>
  <c r="E34" i="29" s="1"/>
  <c r="E5" i="29"/>
  <c r="E33" i="29" s="1"/>
  <c r="X2" i="29"/>
  <c r="X30" i="29" s="1"/>
  <c r="AQ1" i="29"/>
  <c r="AQ29" i="29" s="1"/>
  <c r="AO1" i="29"/>
  <c r="AO29" i="29" s="1"/>
  <c r="AL1" i="29"/>
  <c r="AL29" i="29" s="1"/>
  <c r="N49" i="28"/>
  <c r="V47" i="28"/>
  <c r="T47" i="28"/>
  <c r="R47" i="28"/>
  <c r="D47" i="28"/>
  <c r="C47" i="28"/>
  <c r="B47" i="28"/>
  <c r="V46" i="28"/>
  <c r="T46" i="28"/>
  <c r="R46" i="28"/>
  <c r="D46" i="28"/>
  <c r="C46" i="28"/>
  <c r="B46" i="28"/>
  <c r="V45" i="28"/>
  <c r="T45" i="28"/>
  <c r="R45" i="28"/>
  <c r="D45" i="28"/>
  <c r="C45" i="28"/>
  <c r="B45" i="28"/>
  <c r="V44" i="28"/>
  <c r="T44" i="28"/>
  <c r="R44" i="28"/>
  <c r="D44" i="28"/>
  <c r="C44" i="28"/>
  <c r="B44" i="28"/>
  <c r="E39" i="28"/>
  <c r="Y36" i="28"/>
  <c r="Y34" i="28"/>
  <c r="Y33" i="28"/>
  <c r="AW23" i="28"/>
  <c r="AW8" i="28" s="1"/>
  <c r="AV23" i="28"/>
  <c r="AX22" i="28"/>
  <c r="AX21" i="28"/>
  <c r="AX20" i="28"/>
  <c r="AX19" i="28"/>
  <c r="Z19" i="28"/>
  <c r="Z47" i="28" s="1"/>
  <c r="AX18" i="28"/>
  <c r="Z18" i="28"/>
  <c r="Z46" i="28" s="1"/>
  <c r="AX17" i="28"/>
  <c r="Z17" i="28"/>
  <c r="Z45" i="28" s="1"/>
  <c r="AX16" i="28"/>
  <c r="AX23" i="28" s="1"/>
  <c r="Z16" i="28"/>
  <c r="Y10" i="28"/>
  <c r="Y38" i="28" s="1"/>
  <c r="F8" i="28"/>
  <c r="F36" i="28" s="1"/>
  <c r="AW7" i="28"/>
  <c r="E7" i="28"/>
  <c r="E35" i="28" s="1"/>
  <c r="E6" i="28"/>
  <c r="E34" i="28" s="1"/>
  <c r="E5" i="28"/>
  <c r="E33" i="28" s="1"/>
  <c r="X2" i="28"/>
  <c r="X30" i="28" s="1"/>
  <c r="AQ1" i="28"/>
  <c r="AQ29" i="28" s="1"/>
  <c r="AO1" i="28"/>
  <c r="AO29" i="28" s="1"/>
  <c r="AL1" i="28"/>
  <c r="AL29" i="28" s="1"/>
  <c r="N49" i="27"/>
  <c r="V47" i="27"/>
  <c r="T47" i="27"/>
  <c r="R47" i="27"/>
  <c r="D47" i="27"/>
  <c r="C47" i="27"/>
  <c r="B47" i="27"/>
  <c r="V46" i="27"/>
  <c r="T46" i="27"/>
  <c r="R46" i="27"/>
  <c r="D46" i="27"/>
  <c r="C46" i="27"/>
  <c r="B46" i="27"/>
  <c r="V45" i="27"/>
  <c r="T45" i="27"/>
  <c r="R45" i="27"/>
  <c r="D45" i="27"/>
  <c r="C45" i="27"/>
  <c r="B45" i="27"/>
  <c r="V44" i="27"/>
  <c r="T44" i="27"/>
  <c r="R44" i="27"/>
  <c r="D44" i="27"/>
  <c r="C44" i="27"/>
  <c r="B44" i="27"/>
  <c r="E39" i="27"/>
  <c r="Y36" i="27"/>
  <c r="Y34" i="27"/>
  <c r="Y33" i="27"/>
  <c r="AW23" i="27"/>
  <c r="AW8" i="27" s="1"/>
  <c r="AW10" i="27" s="1"/>
  <c r="AV23" i="27"/>
  <c r="AX22" i="27"/>
  <c r="AX21" i="27"/>
  <c r="AX20" i="27"/>
  <c r="AX19" i="27"/>
  <c r="Z19" i="27"/>
  <c r="Z47" i="27" s="1"/>
  <c r="AX18" i="27"/>
  <c r="Z18" i="27"/>
  <c r="Z46" i="27" s="1"/>
  <c r="AX17" i="27"/>
  <c r="Z17" i="27"/>
  <c r="Z45" i="27" s="1"/>
  <c r="AX16" i="27"/>
  <c r="AX23" i="27" s="1"/>
  <c r="Z16" i="27"/>
  <c r="Y10" i="27"/>
  <c r="Y38" i="27" s="1"/>
  <c r="AW9" i="27"/>
  <c r="F8" i="27"/>
  <c r="F36" i="27" s="1"/>
  <c r="AW7" i="27"/>
  <c r="E7" i="27"/>
  <c r="E35" i="27" s="1"/>
  <c r="E6" i="27"/>
  <c r="E34" i="27" s="1"/>
  <c r="E5" i="27"/>
  <c r="E33" i="27" s="1"/>
  <c r="X2" i="27"/>
  <c r="X30" i="27" s="1"/>
  <c r="AQ1" i="27"/>
  <c r="AQ29" i="27" s="1"/>
  <c r="AO1" i="27"/>
  <c r="AO29" i="27" s="1"/>
  <c r="AL1" i="27"/>
  <c r="AL29" i="27" s="1"/>
  <c r="N49" i="26"/>
  <c r="V47" i="26"/>
  <c r="T47" i="26"/>
  <c r="R47" i="26"/>
  <c r="D47" i="26"/>
  <c r="C47" i="26"/>
  <c r="B47" i="26"/>
  <c r="V46" i="26"/>
  <c r="T46" i="26"/>
  <c r="R46" i="26"/>
  <c r="D46" i="26"/>
  <c r="C46" i="26"/>
  <c r="B46" i="26"/>
  <c r="V45" i="26"/>
  <c r="T45" i="26"/>
  <c r="R45" i="26"/>
  <c r="D45" i="26"/>
  <c r="C45" i="26"/>
  <c r="B45" i="26"/>
  <c r="V44" i="26"/>
  <c r="T44" i="26"/>
  <c r="R44" i="26"/>
  <c r="D44" i="26"/>
  <c r="C44" i="26"/>
  <c r="B44" i="26"/>
  <c r="E39" i="26"/>
  <c r="Y36" i="26"/>
  <c r="Y34" i="26"/>
  <c r="Y33" i="26"/>
  <c r="AW23" i="26"/>
  <c r="AW8" i="26" s="1"/>
  <c r="AW10" i="26" s="1"/>
  <c r="AV23" i="26"/>
  <c r="AX22" i="26"/>
  <c r="AX21" i="26"/>
  <c r="AX20" i="26"/>
  <c r="AX19" i="26"/>
  <c r="Z19" i="26"/>
  <c r="Z47" i="26" s="1"/>
  <c r="AX18" i="26"/>
  <c r="Z18" i="26"/>
  <c r="Z46" i="26" s="1"/>
  <c r="AX17" i="26"/>
  <c r="Z17" i="26"/>
  <c r="Z45" i="26" s="1"/>
  <c r="AX16" i="26"/>
  <c r="AX23" i="26" s="1"/>
  <c r="Z16" i="26"/>
  <c r="Y10" i="26"/>
  <c r="Y38" i="26" s="1"/>
  <c r="AW9" i="26"/>
  <c r="F8" i="26"/>
  <c r="F36" i="26" s="1"/>
  <c r="AW7" i="26"/>
  <c r="E7" i="26"/>
  <c r="E35" i="26" s="1"/>
  <c r="E6" i="26"/>
  <c r="E34" i="26" s="1"/>
  <c r="E5" i="26"/>
  <c r="E33" i="26" s="1"/>
  <c r="X2" i="26"/>
  <c r="X30" i="26" s="1"/>
  <c r="AQ1" i="26"/>
  <c r="AQ29" i="26" s="1"/>
  <c r="AO1" i="26"/>
  <c r="AO29" i="26" s="1"/>
  <c r="AL1" i="26"/>
  <c r="AL29" i="26" s="1"/>
  <c r="N49" i="25"/>
  <c r="V47" i="25"/>
  <c r="T47" i="25"/>
  <c r="R47" i="25"/>
  <c r="D47" i="25"/>
  <c r="C47" i="25"/>
  <c r="B47" i="25"/>
  <c r="V46" i="25"/>
  <c r="T46" i="25"/>
  <c r="R46" i="25"/>
  <c r="D46" i="25"/>
  <c r="C46" i="25"/>
  <c r="B46" i="25"/>
  <c r="V45" i="25"/>
  <c r="T45" i="25"/>
  <c r="R45" i="25"/>
  <c r="D45" i="25"/>
  <c r="C45" i="25"/>
  <c r="B45" i="25"/>
  <c r="V44" i="25"/>
  <c r="T44" i="25"/>
  <c r="R44" i="25"/>
  <c r="D44" i="25"/>
  <c r="C44" i="25"/>
  <c r="B44" i="25"/>
  <c r="E39" i="25"/>
  <c r="Y36" i="25"/>
  <c r="Y34" i="25"/>
  <c r="Y33" i="25"/>
  <c r="AW23" i="25"/>
  <c r="AV23" i="25"/>
  <c r="AX22" i="25"/>
  <c r="AX21" i="25"/>
  <c r="AX20" i="25"/>
  <c r="AX19" i="25"/>
  <c r="Z19" i="25"/>
  <c r="Z47" i="25" s="1"/>
  <c r="AX18" i="25"/>
  <c r="Z18" i="25"/>
  <c r="Z46" i="25" s="1"/>
  <c r="AX17" i="25"/>
  <c r="Z17" i="25"/>
  <c r="Z45" i="25" s="1"/>
  <c r="AX16" i="25"/>
  <c r="AX23" i="25" s="1"/>
  <c r="Z16" i="25"/>
  <c r="Y10" i="25"/>
  <c r="Y38" i="25" s="1"/>
  <c r="AW9" i="25"/>
  <c r="AW8" i="25"/>
  <c r="AW10" i="25" s="1"/>
  <c r="F8" i="25"/>
  <c r="F36" i="25" s="1"/>
  <c r="AW7" i="25"/>
  <c r="E7" i="25"/>
  <c r="E35" i="25" s="1"/>
  <c r="E6" i="25"/>
  <c r="E34" i="25" s="1"/>
  <c r="E5" i="25"/>
  <c r="E33" i="25" s="1"/>
  <c r="X2" i="25"/>
  <c r="X30" i="25" s="1"/>
  <c r="AQ1" i="25"/>
  <c r="AQ29" i="25" s="1"/>
  <c r="AO1" i="25"/>
  <c r="AO29" i="25" s="1"/>
  <c r="AL1" i="25"/>
  <c r="AL29" i="25" s="1"/>
  <c r="N49" i="24"/>
  <c r="V47" i="24"/>
  <c r="T47" i="24"/>
  <c r="R47" i="24"/>
  <c r="D47" i="24"/>
  <c r="C47" i="24"/>
  <c r="B47" i="24"/>
  <c r="V46" i="24"/>
  <c r="T46" i="24"/>
  <c r="R46" i="24"/>
  <c r="D46" i="24"/>
  <c r="C46" i="24"/>
  <c r="B46" i="24"/>
  <c r="V45" i="24"/>
  <c r="T45" i="24"/>
  <c r="R45" i="24"/>
  <c r="D45" i="24"/>
  <c r="C45" i="24"/>
  <c r="B45" i="24"/>
  <c r="V44" i="24"/>
  <c r="T44" i="24"/>
  <c r="R44" i="24"/>
  <c r="D44" i="24"/>
  <c r="C44" i="24"/>
  <c r="B44" i="24"/>
  <c r="E39" i="24"/>
  <c r="Y36" i="24"/>
  <c r="Y34" i="24"/>
  <c r="Y33" i="24"/>
  <c r="AW23" i="24"/>
  <c r="AV23" i="24"/>
  <c r="AX22" i="24"/>
  <c r="AX21" i="24"/>
  <c r="AX20" i="24"/>
  <c r="AX19" i="24"/>
  <c r="Z19" i="24"/>
  <c r="Z47" i="24" s="1"/>
  <c r="AX18" i="24"/>
  <c r="Z18" i="24"/>
  <c r="Z46" i="24" s="1"/>
  <c r="AX17" i="24"/>
  <c r="Z17" i="24"/>
  <c r="Z45" i="24" s="1"/>
  <c r="AX16" i="24"/>
  <c r="AX23" i="24" s="1"/>
  <c r="Z16" i="24"/>
  <c r="Y10" i="24"/>
  <c r="Y38" i="24" s="1"/>
  <c r="AW9" i="24"/>
  <c r="AW8" i="24"/>
  <c r="AW10" i="24" s="1"/>
  <c r="F8" i="24"/>
  <c r="F36" i="24" s="1"/>
  <c r="AW7" i="24"/>
  <c r="E7" i="24"/>
  <c r="E35" i="24" s="1"/>
  <c r="E6" i="24"/>
  <c r="E34" i="24" s="1"/>
  <c r="E5" i="24"/>
  <c r="E33" i="24" s="1"/>
  <c r="X2" i="24"/>
  <c r="X30" i="24" s="1"/>
  <c r="AQ1" i="24"/>
  <c r="AQ29" i="24" s="1"/>
  <c r="AO1" i="24"/>
  <c r="AO29" i="24" s="1"/>
  <c r="AL1" i="24"/>
  <c r="AL29" i="24" s="1"/>
  <c r="N49" i="23"/>
  <c r="V47" i="23"/>
  <c r="T47" i="23"/>
  <c r="R47" i="23"/>
  <c r="D47" i="23"/>
  <c r="C47" i="23"/>
  <c r="B47" i="23"/>
  <c r="V46" i="23"/>
  <c r="T46" i="23"/>
  <c r="R46" i="23"/>
  <c r="D46" i="23"/>
  <c r="C46" i="23"/>
  <c r="B46" i="23"/>
  <c r="V45" i="23"/>
  <c r="T45" i="23"/>
  <c r="R45" i="23"/>
  <c r="D45" i="23"/>
  <c r="C45" i="23"/>
  <c r="B45" i="23"/>
  <c r="V44" i="23"/>
  <c r="T44" i="23"/>
  <c r="R44" i="23"/>
  <c r="D44" i="23"/>
  <c r="C44" i="23"/>
  <c r="B44" i="23"/>
  <c r="E39" i="23"/>
  <c r="Y36" i="23"/>
  <c r="Y34" i="23"/>
  <c r="Y33" i="23"/>
  <c r="AW23" i="23"/>
  <c r="AV23" i="23"/>
  <c r="AX22" i="23"/>
  <c r="AX21" i="23"/>
  <c r="AX20" i="23"/>
  <c r="AX19" i="23"/>
  <c r="Z19" i="23"/>
  <c r="Z47" i="23" s="1"/>
  <c r="AX18" i="23"/>
  <c r="Z18" i="23"/>
  <c r="Z46" i="23" s="1"/>
  <c r="AX17" i="23"/>
  <c r="Z17" i="23"/>
  <c r="Z45" i="23" s="1"/>
  <c r="AX16" i="23"/>
  <c r="AX23" i="23" s="1"/>
  <c r="Z16" i="23"/>
  <c r="Y10" i="23"/>
  <c r="Y38" i="23" s="1"/>
  <c r="AW8" i="23"/>
  <c r="F8" i="23"/>
  <c r="F36" i="23" s="1"/>
  <c r="AW7" i="23"/>
  <c r="E7" i="23"/>
  <c r="E35" i="23" s="1"/>
  <c r="E6" i="23"/>
  <c r="E34" i="23" s="1"/>
  <c r="E5" i="23"/>
  <c r="E33" i="23" s="1"/>
  <c r="X2" i="23"/>
  <c r="X30" i="23" s="1"/>
  <c r="AQ1" i="23"/>
  <c r="AQ29" i="23" s="1"/>
  <c r="AO1" i="23"/>
  <c r="AO29" i="23" s="1"/>
  <c r="AL1" i="23"/>
  <c r="AL29" i="23" s="1"/>
  <c r="N49" i="22"/>
  <c r="V47" i="22"/>
  <c r="T47" i="22"/>
  <c r="R47" i="22"/>
  <c r="D47" i="22"/>
  <c r="C47" i="22"/>
  <c r="B47" i="22"/>
  <c r="V46" i="22"/>
  <c r="T46" i="22"/>
  <c r="R46" i="22"/>
  <c r="D46" i="22"/>
  <c r="C46" i="22"/>
  <c r="B46" i="22"/>
  <c r="V45" i="22"/>
  <c r="T45" i="22"/>
  <c r="R45" i="22"/>
  <c r="D45" i="22"/>
  <c r="C45" i="22"/>
  <c r="B45" i="22"/>
  <c r="V44" i="22"/>
  <c r="T44" i="22"/>
  <c r="R44" i="22"/>
  <c r="D44" i="22"/>
  <c r="C44" i="22"/>
  <c r="B44" i="22"/>
  <c r="E39" i="22"/>
  <c r="Y36" i="22"/>
  <c r="Y34" i="22"/>
  <c r="Y33" i="22"/>
  <c r="AW23" i="22"/>
  <c r="AV23" i="22"/>
  <c r="AX22" i="22"/>
  <c r="AX21" i="22"/>
  <c r="AX20" i="22"/>
  <c r="AX19" i="22"/>
  <c r="Z19" i="22"/>
  <c r="Z47" i="22" s="1"/>
  <c r="AX18" i="22"/>
  <c r="Z18" i="22"/>
  <c r="Z46" i="22" s="1"/>
  <c r="AX17" i="22"/>
  <c r="Z17" i="22"/>
  <c r="Z45" i="22" s="1"/>
  <c r="AX16" i="22"/>
  <c r="AX23" i="22" s="1"/>
  <c r="Z16" i="22"/>
  <c r="Y10" i="22"/>
  <c r="Y38" i="22" s="1"/>
  <c r="AW8" i="22"/>
  <c r="F8" i="22"/>
  <c r="F36" i="22" s="1"/>
  <c r="AW7" i="22"/>
  <c r="AW10" i="22" s="1"/>
  <c r="E7" i="22"/>
  <c r="E35" i="22" s="1"/>
  <c r="E6" i="22"/>
  <c r="E34" i="22" s="1"/>
  <c r="E5" i="22"/>
  <c r="E33" i="22" s="1"/>
  <c r="X2" i="22"/>
  <c r="X30" i="22" s="1"/>
  <c r="AQ1" i="22"/>
  <c r="AQ29" i="22" s="1"/>
  <c r="AO1" i="22"/>
  <c r="AO29" i="22" s="1"/>
  <c r="AL1" i="22"/>
  <c r="AL29" i="22" s="1"/>
  <c r="AW10" i="28" l="1"/>
  <c r="AW10" i="23"/>
  <c r="Z20" i="26"/>
  <c r="Z20" i="23"/>
  <c r="Z44" i="23"/>
  <c r="Z20" i="24"/>
  <c r="Z48" i="24" s="1"/>
  <c r="Z20" i="25"/>
  <c r="Z20" i="22"/>
  <c r="AX7" i="22" s="1"/>
  <c r="Z20" i="29"/>
  <c r="AX7" i="29" s="1"/>
  <c r="Z20" i="27"/>
  <c r="AX7" i="27" s="1"/>
  <c r="Z20" i="28"/>
  <c r="Z22" i="28" s="1"/>
  <c r="Z44" i="22"/>
  <c r="Z44" i="28"/>
  <c r="Z44" i="29"/>
  <c r="AW9" i="28"/>
  <c r="Z44" i="27"/>
  <c r="Z22" i="26"/>
  <c r="AX7" i="26"/>
  <c r="Z48" i="26"/>
  <c r="Z44" i="26"/>
  <c r="Z22" i="25"/>
  <c r="Z48" i="25"/>
  <c r="AX7" i="25"/>
  <c r="Z44" i="25"/>
  <c r="AX7" i="24"/>
  <c r="Z44" i="24"/>
  <c r="Z22" i="23"/>
  <c r="AX7" i="23"/>
  <c r="Z48" i="23"/>
  <c r="AW9" i="23"/>
  <c r="Z22" i="22"/>
  <c r="AW9" i="22"/>
  <c r="F8" i="21"/>
  <c r="E7" i="21"/>
  <c r="E6" i="21"/>
  <c r="E5" i="21"/>
  <c r="X2" i="21"/>
  <c r="AQ1" i="21"/>
  <c r="AO1" i="21"/>
  <c r="AL1" i="21"/>
  <c r="Z22" i="24" l="1"/>
  <c r="Z48" i="22"/>
  <c r="Z22" i="29"/>
  <c r="Z21" i="29" s="1"/>
  <c r="Z48" i="28"/>
  <c r="AX7" i="28"/>
  <c r="AX9" i="28" s="1"/>
  <c r="Z22" i="27"/>
  <c r="Z50" i="27" s="1"/>
  <c r="Z48" i="27"/>
  <c r="Z48" i="29"/>
  <c r="AX9" i="29"/>
  <c r="BA7" i="29"/>
  <c r="Z50" i="29"/>
  <c r="Y7" i="29"/>
  <c r="Y9" i="29" s="1"/>
  <c r="Z50" i="28"/>
  <c r="Z21" i="28"/>
  <c r="Y7" i="28"/>
  <c r="Y9" i="28" s="1"/>
  <c r="BA7" i="27"/>
  <c r="AX9" i="27"/>
  <c r="Z21" i="27"/>
  <c r="Y7" i="27"/>
  <c r="Y9" i="27" s="1"/>
  <c r="AX9" i="26"/>
  <c r="BA7" i="26"/>
  <c r="Z50" i="26"/>
  <c r="Z21" i="26"/>
  <c r="Y7" i="26"/>
  <c r="Y9" i="26" s="1"/>
  <c r="AX9" i="25"/>
  <c r="BA7" i="25"/>
  <c r="Z50" i="25"/>
  <c r="Z21" i="25"/>
  <c r="Y7" i="25"/>
  <c r="Y9" i="25" s="1"/>
  <c r="AX9" i="24"/>
  <c r="BA7" i="24"/>
  <c r="Z50" i="24"/>
  <c r="Y7" i="24"/>
  <c r="Y9" i="24" s="1"/>
  <c r="Z21" i="24"/>
  <c r="Z50" i="23"/>
  <c r="Z21" i="23"/>
  <c r="Y7" i="23"/>
  <c r="Y9" i="23" s="1"/>
  <c r="AX9" i="23"/>
  <c r="BA7" i="23"/>
  <c r="AX9" i="22"/>
  <c r="BA7" i="22"/>
  <c r="Z50" i="22"/>
  <c r="Z21" i="22"/>
  <c r="Y7" i="22"/>
  <c r="Y9" i="22" s="1"/>
  <c r="N49" i="21"/>
  <c r="V47" i="21"/>
  <c r="T47" i="21"/>
  <c r="R47" i="21"/>
  <c r="D47" i="21"/>
  <c r="C47" i="21"/>
  <c r="B47" i="21"/>
  <c r="V46" i="21"/>
  <c r="T46" i="21"/>
  <c r="R46" i="21"/>
  <c r="D46" i="21"/>
  <c r="C46" i="21"/>
  <c r="B46" i="21"/>
  <c r="V45" i="21"/>
  <c r="T45" i="21"/>
  <c r="R45" i="21"/>
  <c r="D45" i="21"/>
  <c r="C45" i="21"/>
  <c r="B45" i="21"/>
  <c r="V44" i="21"/>
  <c r="T44" i="21"/>
  <c r="R44" i="21"/>
  <c r="D44" i="21"/>
  <c r="C44" i="21"/>
  <c r="B44" i="21"/>
  <c r="E39" i="21"/>
  <c r="Y36" i="21"/>
  <c r="F36" i="21"/>
  <c r="E35" i="21"/>
  <c r="Y34" i="21"/>
  <c r="E34" i="21"/>
  <c r="Y33" i="21"/>
  <c r="E33" i="21"/>
  <c r="X30" i="21"/>
  <c r="AQ29" i="21"/>
  <c r="AO29" i="21"/>
  <c r="AL29" i="21"/>
  <c r="AW23" i="21"/>
  <c r="AW8" i="21" s="1"/>
  <c r="AV23" i="21"/>
  <c r="AX22" i="21"/>
  <c r="AX21" i="21"/>
  <c r="AX20" i="21"/>
  <c r="AX19" i="21"/>
  <c r="Z19" i="21"/>
  <c r="Z47" i="21" s="1"/>
  <c r="AX18" i="21"/>
  <c r="Z18" i="21"/>
  <c r="Z46" i="21" s="1"/>
  <c r="AX17" i="21"/>
  <c r="Z17" i="21"/>
  <c r="Z45" i="21" s="1"/>
  <c r="AX16" i="21"/>
  <c r="AX23" i="21" s="1"/>
  <c r="Z16" i="21"/>
  <c r="Y38" i="21"/>
  <c r="AW7" i="21"/>
  <c r="AW9" i="21" s="1"/>
  <c r="Z22" i="13"/>
  <c r="Z22" i="19"/>
  <c r="Z16" i="11"/>
  <c r="Z44" i="11" s="1"/>
  <c r="Z19" i="13"/>
  <c r="Z18" i="13"/>
  <c r="Z17" i="13"/>
  <c r="Z16" i="13"/>
  <c r="Z19" i="19"/>
  <c r="Z18" i="19"/>
  <c r="Z17" i="19"/>
  <c r="Z16" i="19"/>
  <c r="V44" i="11"/>
  <c r="Z19" i="11"/>
  <c r="Z47" i="11" s="1"/>
  <c r="Z18" i="11"/>
  <c r="Z46" i="11" s="1"/>
  <c r="Z17" i="11"/>
  <c r="Z45" i="11" s="1"/>
  <c r="R44" i="11"/>
  <c r="X30" i="11"/>
  <c r="AP2" i="17"/>
  <c r="AM2" i="17"/>
  <c r="AG2" i="17"/>
  <c r="BA7" i="28" l="1"/>
  <c r="Z20" i="21"/>
  <c r="Z22" i="21" s="1"/>
  <c r="Y35" i="29"/>
  <c r="AX8" i="29"/>
  <c r="AX10" i="29" s="1"/>
  <c r="BA9" i="29" s="1"/>
  <c r="AY13" i="29" s="1"/>
  <c r="Z49" i="29"/>
  <c r="Y35" i="28"/>
  <c r="AX8" i="28"/>
  <c r="AX10" i="28" s="1"/>
  <c r="BA9" i="28" s="1"/>
  <c r="Z49" i="28"/>
  <c r="Y35" i="27"/>
  <c r="AX8" i="27"/>
  <c r="AX10" i="27" s="1"/>
  <c r="BA9" i="27" s="1"/>
  <c r="AY13" i="27" s="1"/>
  <c r="Z49" i="27"/>
  <c r="Y35" i="26"/>
  <c r="AX8" i="26"/>
  <c r="AX10" i="26" s="1"/>
  <c r="BA9" i="26" s="1"/>
  <c r="AY13" i="26" s="1"/>
  <c r="Z49" i="26"/>
  <c r="Y35" i="25"/>
  <c r="Z49" i="25"/>
  <c r="AX8" i="25"/>
  <c r="AX10" i="25" s="1"/>
  <c r="BA9" i="25" s="1"/>
  <c r="AY13" i="25" s="1"/>
  <c r="AX8" i="24"/>
  <c r="AX10" i="24" s="1"/>
  <c r="BA9" i="24" s="1"/>
  <c r="AV13" i="24" s="1"/>
  <c r="Z49" i="24"/>
  <c r="Y35" i="24"/>
  <c r="AX8" i="23"/>
  <c r="AX10" i="23" s="1"/>
  <c r="BA9" i="23" s="1"/>
  <c r="AY13" i="23" s="1"/>
  <c r="Z49" i="23"/>
  <c r="Y35" i="23"/>
  <c r="Y35" i="22"/>
  <c r="AX8" i="22"/>
  <c r="AX10" i="22" s="1"/>
  <c r="BA9" i="22" s="1"/>
  <c r="AY13" i="22" s="1"/>
  <c r="Z49" i="22"/>
  <c r="AW10" i="21"/>
  <c r="Z44" i="21"/>
  <c r="Z20" i="19"/>
  <c r="Z21" i="19" s="1"/>
  <c r="E33" i="11"/>
  <c r="AB4" i="17" s="1"/>
  <c r="E34" i="11"/>
  <c r="AB5" i="17" s="1"/>
  <c r="E35" i="11"/>
  <c r="AB6" i="17" s="1"/>
  <c r="F36" i="11"/>
  <c r="E39" i="11"/>
  <c r="B44" i="17"/>
  <c r="AX7" i="21" l="1"/>
  <c r="AX9" i="21" s="1"/>
  <c r="AV13" i="28"/>
  <c r="AY13" i="24"/>
  <c r="Z48" i="21"/>
  <c r="AX13" i="26"/>
  <c r="AX13" i="29"/>
  <c r="I12" i="29"/>
  <c r="Y37" i="29"/>
  <c r="I40" i="29" s="1"/>
  <c r="AV13" i="29"/>
  <c r="AX13" i="28"/>
  <c r="I12" i="28"/>
  <c r="Y37" i="28"/>
  <c r="I40" i="28" s="1"/>
  <c r="AY13" i="28"/>
  <c r="AV13" i="27"/>
  <c r="AX13" i="27"/>
  <c r="I12" i="27"/>
  <c r="Y37" i="27"/>
  <c r="I40" i="27" s="1"/>
  <c r="AV13" i="26"/>
  <c r="I12" i="26"/>
  <c r="Y37" i="26"/>
  <c r="I40" i="26" s="1"/>
  <c r="AX13" i="25"/>
  <c r="AV13" i="25"/>
  <c r="Y37" i="25"/>
  <c r="I40" i="25" s="1"/>
  <c r="I12" i="25"/>
  <c r="I12" i="24"/>
  <c r="Y37" i="24"/>
  <c r="I40" i="24" s="1"/>
  <c r="AX13" i="24"/>
  <c r="AV13" i="23"/>
  <c r="I12" i="23"/>
  <c r="Y37" i="23"/>
  <c r="I40" i="23" s="1"/>
  <c r="AX13" i="23"/>
  <c r="AV13" i="22"/>
  <c r="AX13" i="22"/>
  <c r="I12" i="22"/>
  <c r="Y37" i="22"/>
  <c r="I40" i="22" s="1"/>
  <c r="Z50" i="21"/>
  <c r="Y7" i="21"/>
  <c r="Y9" i="21" s="1"/>
  <c r="Z21" i="21"/>
  <c r="BA7" i="21" l="1"/>
  <c r="AX8" i="21"/>
  <c r="AX10" i="21" s="1"/>
  <c r="BA9" i="21" s="1"/>
  <c r="AV13" i="21" s="1"/>
  <c r="Z49" i="21"/>
  <c r="Y35" i="21"/>
  <c r="N49" i="11"/>
  <c r="AC9" i="17"/>
  <c r="AC35" i="17" s="1"/>
  <c r="AC44" i="17"/>
  <c r="AP28" i="17"/>
  <c r="AM28" i="17"/>
  <c r="AG28" i="17"/>
  <c r="AK37" i="17"/>
  <c r="AB39" i="17"/>
  <c r="AB38" i="17"/>
  <c r="AL36" i="17"/>
  <c r="AA36" i="17"/>
  <c r="AY13" i="21" l="1"/>
  <c r="AX13" i="21"/>
  <c r="I12" i="21"/>
  <c r="Y37" i="21"/>
  <c r="I40" i="21" s="1"/>
  <c r="AW23" i="19"/>
  <c r="AW8" i="19" s="1"/>
  <c r="AV23" i="19"/>
  <c r="AW7" i="19" s="1"/>
  <c r="AX22" i="19"/>
  <c r="AX21" i="19"/>
  <c r="AX20" i="19"/>
  <c r="AX19" i="19"/>
  <c r="AX18" i="19"/>
  <c r="AX17" i="19"/>
  <c r="AX16" i="19"/>
  <c r="AX22" i="11"/>
  <c r="AX21" i="11"/>
  <c r="AX20" i="11"/>
  <c r="AX19" i="11"/>
  <c r="AX18" i="11"/>
  <c r="AX17" i="11"/>
  <c r="AX16" i="11"/>
  <c r="AW23" i="11"/>
  <c r="AW8" i="11" s="1"/>
  <c r="AX23" i="19" l="1"/>
  <c r="AW10" i="19"/>
  <c r="AW9" i="19"/>
  <c r="AX7" i="19"/>
  <c r="BA7" i="19" s="1"/>
  <c r="AX23" i="11"/>
  <c r="AX9" i="19" l="1"/>
  <c r="Y7" i="19"/>
  <c r="AX8" i="19"/>
  <c r="AX10" i="19" s="1"/>
  <c r="BA9" i="19" s="1"/>
  <c r="V46" i="11"/>
  <c r="V47" i="11"/>
  <c r="R46" i="11"/>
  <c r="T46" i="11"/>
  <c r="R47" i="11"/>
  <c r="T47" i="11"/>
  <c r="T44" i="11"/>
  <c r="D45" i="11"/>
  <c r="D46" i="11"/>
  <c r="D47" i="11"/>
  <c r="B45" i="11"/>
  <c r="C45" i="11"/>
  <c r="B46" i="11"/>
  <c r="C46" i="11"/>
  <c r="B47" i="11"/>
  <c r="C47" i="11"/>
  <c r="AV13" i="19" l="1"/>
  <c r="AV12" i="19"/>
  <c r="AY13" i="19"/>
  <c r="AX13" i="19"/>
  <c r="Y9" i="19"/>
  <c r="AH34" i="17"/>
  <c r="AE34" i="17"/>
  <c r="AB34" i="17"/>
  <c r="AH33" i="17"/>
  <c r="AE33" i="17"/>
  <c r="AB33" i="17"/>
  <c r="AB32" i="17"/>
  <c r="AB31" i="17"/>
  <c r="AB30" i="17"/>
  <c r="AQ29" i="11"/>
  <c r="AO29" i="11"/>
  <c r="AL29" i="11"/>
  <c r="T45" i="11"/>
  <c r="R45" i="11"/>
  <c r="D44" i="11"/>
  <c r="C44" i="11"/>
  <c r="B44" i="11"/>
  <c r="Y36" i="11"/>
  <c r="Y34" i="11"/>
  <c r="Y33" i="11"/>
  <c r="Y10" i="19" l="1"/>
  <c r="I12" i="19"/>
  <c r="AV23" i="11" l="1"/>
  <c r="AW7" i="11" s="1"/>
  <c r="AW9" i="11" l="1"/>
  <c r="AW10" i="11"/>
  <c r="Y10" i="13"/>
  <c r="V45" i="11" l="1"/>
  <c r="Z20" i="13" l="1"/>
  <c r="Z21" i="13" s="1"/>
  <c r="Z20" i="11" l="1"/>
  <c r="Z22" i="11" s="1"/>
  <c r="Y7" i="13"/>
  <c r="Z48" i="11" l="1"/>
  <c r="AX7" i="11"/>
  <c r="Y9" i="13"/>
  <c r="Z50" i="11" l="1"/>
  <c r="Z21" i="11"/>
  <c r="Z49" i="11" s="1"/>
  <c r="BA7" i="11"/>
  <c r="AX9" i="11"/>
  <c r="Y7" i="11"/>
  <c r="I12" i="13"/>
  <c r="K18" i="17" l="1"/>
  <c r="Y9" i="11"/>
  <c r="I12" i="11" s="1"/>
  <c r="T18" i="20"/>
  <c r="AX8" i="11"/>
  <c r="AX10" i="11" s="1"/>
  <c r="BA9" i="11" s="1"/>
  <c r="AV13" i="11" s="1"/>
  <c r="Y35" i="11"/>
  <c r="K44" i="17" l="1"/>
  <c r="T18" i="17"/>
  <c r="I7" i="17" s="1"/>
  <c r="I7" i="20"/>
  <c r="AX13" i="11"/>
  <c r="AY13" i="11"/>
  <c r="Y37" i="11"/>
  <c r="I40" i="11" s="1"/>
  <c r="Y10" i="11"/>
  <c r="Y38" i="11" s="1"/>
  <c r="T44" i="17" l="1"/>
  <c r="I3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AP2" authorId="0" shapeId="0" xr:uid="{00000000-0006-0000-0000-000001000000}">
      <text>
        <r>
          <rPr>
            <b/>
            <sz val="9"/>
            <color indexed="81"/>
            <rFont val="MS P ゴシック"/>
            <family val="3"/>
            <charset val="128"/>
          </rPr>
          <t>提出日を記入してください</t>
        </r>
      </text>
    </comment>
    <comment ref="K18" authorId="0" shapeId="0" xr:uid="{00000000-0006-0000-0000-000002000000}">
      <text>
        <r>
          <rPr>
            <b/>
            <sz val="9"/>
            <color indexed="81"/>
            <rFont val="MS P ゴシック"/>
            <family val="3"/>
            <charset val="128"/>
          </rPr>
          <t>前回保留金額と今月請求金額は
請求書（原本）から請求（10）までの合計が計算されます。
シートを増やして使用する場合は直接入力又は計算式を変更してください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AQ1" authorId="0" shapeId="0" xr:uid="{00000000-0006-0000-0100-000001000000}">
      <text>
        <r>
          <rPr>
            <b/>
            <sz val="9"/>
            <color indexed="81"/>
            <rFont val="MS P ゴシック"/>
            <family val="3"/>
            <charset val="128"/>
          </rPr>
          <t>提出日を記入してください</t>
        </r>
        <r>
          <rPr>
            <sz val="9"/>
            <color indexed="81"/>
            <rFont val="MS P ゴシック"/>
            <family val="3"/>
            <charset val="128"/>
          </rPr>
          <t xml:space="preserve">
</t>
        </r>
      </text>
    </comment>
    <comment ref="E5" authorId="0" shapeId="0" xr:uid="{00000000-0006-0000-0100-000002000000}">
      <text>
        <r>
          <rPr>
            <b/>
            <sz val="9"/>
            <color indexed="81"/>
            <rFont val="MS P ゴシック"/>
            <family val="3"/>
            <charset val="128"/>
          </rPr>
          <t>会社名記入、もしくは　社判を押してください。</t>
        </r>
      </text>
    </comment>
    <comment ref="Y5" authorId="0" shapeId="0" xr:uid="{00000000-0006-0000-0100-000003000000}">
      <text>
        <r>
          <rPr>
            <b/>
            <sz val="9"/>
            <color indexed="81"/>
            <rFont val="MS P ゴシック"/>
            <family val="3"/>
            <charset val="128"/>
          </rPr>
          <t>注文書の金額</t>
        </r>
      </text>
    </comment>
    <comment ref="F8" authorId="0" shapeId="0" xr:uid="{00000000-0006-0000-0100-000004000000}">
      <text>
        <r>
          <rPr>
            <b/>
            <sz val="9"/>
            <color indexed="81"/>
            <rFont val="MS P ゴシック"/>
            <family val="3"/>
            <charset val="128"/>
          </rPr>
          <t>13桁で入力してください。
スペースも桁数に含まれてしまうので入力にご注意ください。</t>
        </r>
        <r>
          <rPr>
            <sz val="9"/>
            <color indexed="81"/>
            <rFont val="MS P ゴシック"/>
            <family val="3"/>
            <charset val="128"/>
          </rPr>
          <t xml:space="preserve">
</t>
        </r>
      </text>
    </comment>
    <comment ref="N21" authorId="0" shapeId="0" xr:uid="{00000000-0006-0000-0100-000005000000}">
      <text>
        <r>
          <rPr>
            <b/>
            <sz val="9"/>
            <color indexed="81"/>
            <rFont val="MS P ゴシック"/>
            <family val="3"/>
            <charset val="128"/>
          </rPr>
          <t>消費税率は必ず入力して下さい</t>
        </r>
      </text>
    </comment>
    <comment ref="Z22" authorId="0" shapeId="0" xr:uid="{00000000-0006-0000-0100-000006000000}">
      <text>
        <r>
          <rPr>
            <b/>
            <sz val="9"/>
            <color indexed="81"/>
            <rFont val="MS P ゴシック"/>
            <family val="3"/>
            <charset val="128"/>
          </rPr>
          <t>右表計算結果
請求金額に税額誤差が発生している場合修正して下さい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F8" authorId="0" shapeId="0" xr:uid="{00000000-0006-0000-0200-000001000000}">
      <text>
        <r>
          <rPr>
            <b/>
            <sz val="9"/>
            <color indexed="81"/>
            <rFont val="MS P ゴシック"/>
            <family val="3"/>
            <charset val="128"/>
          </rPr>
          <t>13桁で入力してください。
スペースも桁数に含まれてしまうので入力にご注意ください。</t>
        </r>
        <r>
          <rPr>
            <sz val="9"/>
            <color indexed="81"/>
            <rFont val="MS P ゴシック"/>
            <family val="3"/>
            <charset val="128"/>
          </rPr>
          <t xml:space="preserve">
</t>
        </r>
      </text>
    </comment>
    <comment ref="N21" authorId="0" shapeId="0" xr:uid="{00000000-0006-0000-0200-000002000000}">
      <text>
        <r>
          <rPr>
            <b/>
            <sz val="9"/>
            <color indexed="81"/>
            <rFont val="MS P ゴシック"/>
            <family val="3"/>
            <charset val="128"/>
          </rPr>
          <t>消費税率は必ず入力して下さい</t>
        </r>
      </text>
    </comment>
  </commentList>
</comments>
</file>

<file path=xl/sharedStrings.xml><?xml version="1.0" encoding="utf-8"?>
<sst xmlns="http://schemas.openxmlformats.org/spreadsheetml/2006/main" count="1631" uniqueCount="168">
  <si>
    <t>単位</t>
    <rPh sb="0" eb="2">
      <t>タンイ</t>
    </rPh>
    <phoneticPr fontId="1"/>
  </si>
  <si>
    <t>数量</t>
    <rPh sb="0" eb="2">
      <t>スウリョウ</t>
    </rPh>
    <phoneticPr fontId="1"/>
  </si>
  <si>
    <t>備考</t>
    <rPh sb="0" eb="2">
      <t>ビコウ</t>
    </rPh>
    <phoneticPr fontId="1"/>
  </si>
  <si>
    <t>相殺金額</t>
    <rPh sb="0" eb="2">
      <t>ソウサイ</t>
    </rPh>
    <rPh sb="2" eb="3">
      <t>カネ</t>
    </rPh>
    <rPh sb="3" eb="4">
      <t>ガク</t>
    </rPh>
    <phoneticPr fontId="1"/>
  </si>
  <si>
    <t>社長</t>
    <rPh sb="0" eb="2">
      <t>シャチョウ</t>
    </rPh>
    <phoneticPr fontId="1"/>
  </si>
  <si>
    <t>現金</t>
    <rPh sb="0" eb="1">
      <t>ゲン</t>
    </rPh>
    <rPh sb="1" eb="2">
      <t>カネ</t>
    </rPh>
    <phoneticPr fontId="1"/>
  </si>
  <si>
    <t>手形</t>
    <rPh sb="0" eb="2">
      <t>テガタ</t>
    </rPh>
    <phoneticPr fontId="1"/>
  </si>
  <si>
    <t>月</t>
    <rPh sb="0" eb="1">
      <t>ツキ</t>
    </rPh>
    <phoneticPr fontId="1"/>
  </si>
  <si>
    <t>日</t>
    <rPh sb="0" eb="1">
      <t>ニチ</t>
    </rPh>
    <phoneticPr fontId="1"/>
  </si>
  <si>
    <t>単価</t>
    <rPh sb="0" eb="2">
      <t>タンカ</t>
    </rPh>
    <phoneticPr fontId="1"/>
  </si>
  <si>
    <t>金額</t>
    <rPh sb="0" eb="2">
      <t>キンガク</t>
    </rPh>
    <phoneticPr fontId="1"/>
  </si>
  <si>
    <t>内装工事</t>
    <rPh sb="0" eb="2">
      <t>ナイソウ</t>
    </rPh>
    <rPh sb="2" eb="4">
      <t>コウジ</t>
    </rPh>
    <phoneticPr fontId="1"/>
  </si>
  <si>
    <t>品名・仕様・工種等</t>
    <rPh sb="0" eb="2">
      <t>ヒンメイ</t>
    </rPh>
    <rPh sb="3" eb="5">
      <t>シヨウ</t>
    </rPh>
    <rPh sb="6" eb="8">
      <t>コウシュ</t>
    </rPh>
    <rPh sb="8" eb="9">
      <t>トウ</t>
    </rPh>
    <phoneticPr fontId="1"/>
  </si>
  <si>
    <t>出来高査定</t>
    <rPh sb="0" eb="3">
      <t>デキダカ</t>
    </rPh>
    <rPh sb="3" eb="5">
      <t>サテイ</t>
    </rPh>
    <phoneticPr fontId="1"/>
  </si>
  <si>
    <t>印</t>
    <rPh sb="0" eb="1">
      <t>イン</t>
    </rPh>
    <phoneticPr fontId="1"/>
  </si>
  <si>
    <t>調整値引額</t>
    <rPh sb="0" eb="2">
      <t>チョウセイ</t>
    </rPh>
    <rPh sb="2" eb="4">
      <t>ネビ</t>
    </rPh>
    <rPh sb="4" eb="5">
      <t>ガク</t>
    </rPh>
    <phoneticPr fontId="1"/>
  </si>
  <si>
    <t>請　求　書　（合計表）</t>
    <rPh sb="7" eb="9">
      <t>ゴウケイ</t>
    </rPh>
    <rPh sb="9" eb="10">
      <t>ヒョウ</t>
    </rPh>
    <phoneticPr fontId="1"/>
  </si>
  <si>
    <t>年</t>
    <rPh sb="0" eb="1">
      <t>ネン</t>
    </rPh>
    <phoneticPr fontId="1"/>
  </si>
  <si>
    <t>月</t>
    <rPh sb="0" eb="1">
      <t>ガツ</t>
    </rPh>
    <phoneticPr fontId="1"/>
  </si>
  <si>
    <t>（請求者）</t>
    <phoneticPr fontId="1"/>
  </si>
  <si>
    <t>住　所</t>
    <rPh sb="0" eb="1">
      <t>ジュウ</t>
    </rPh>
    <rPh sb="2" eb="3">
      <t>ショ</t>
    </rPh>
    <phoneticPr fontId="1"/>
  </si>
  <si>
    <t>下記のとおり請求いたします</t>
    <rPh sb="0" eb="2">
      <t>カキ</t>
    </rPh>
    <rPh sb="6" eb="8">
      <t>セイキュウ</t>
    </rPh>
    <phoneticPr fontId="1"/>
  </si>
  <si>
    <t>　</t>
    <phoneticPr fontId="1"/>
  </si>
  <si>
    <t>控　除</t>
    <rPh sb="0" eb="1">
      <t>ヒカエ</t>
    </rPh>
    <rPh sb="2" eb="3">
      <t>ジョ</t>
    </rPh>
    <phoneticPr fontId="1"/>
  </si>
  <si>
    <t>内　訳</t>
    <rPh sb="0" eb="1">
      <t>ヤク</t>
    </rPh>
    <phoneticPr fontId="1"/>
  </si>
  <si>
    <t>下記の通り請求致します</t>
    <rPh sb="0" eb="1">
      <t>シタ</t>
    </rPh>
    <phoneticPr fontId="1"/>
  </si>
  <si>
    <t>日</t>
    <rPh sb="0" eb="1">
      <t>ヒ</t>
    </rPh>
    <phoneticPr fontId="1"/>
  </si>
  <si>
    <t>請求書</t>
    <rPh sb="0" eb="1">
      <t>ショウ</t>
    </rPh>
    <rPh sb="1" eb="2">
      <t>モトム</t>
    </rPh>
    <rPh sb="2" eb="3">
      <t>ショ</t>
    </rPh>
    <phoneticPr fontId="1"/>
  </si>
  <si>
    <t>登録番号</t>
    <rPh sb="0" eb="2">
      <t>トウロク</t>
    </rPh>
    <rPh sb="2" eb="4">
      <t>バンゴウ</t>
    </rPh>
    <phoneticPr fontId="1"/>
  </si>
  <si>
    <t>請求書提出上の注意</t>
    <phoneticPr fontId="1"/>
  </si>
  <si>
    <t>＊</t>
    <phoneticPr fontId="1"/>
  </si>
  <si>
    <t>振込銀行</t>
    <rPh sb="0" eb="2">
      <t>フリコミ</t>
    </rPh>
    <rPh sb="2" eb="4">
      <t>ギンコウ</t>
    </rPh>
    <phoneticPr fontId="3"/>
  </si>
  <si>
    <t>口座区分</t>
    <rPh sb="0" eb="2">
      <t>コウザ</t>
    </rPh>
    <rPh sb="2" eb="4">
      <t>クブン</t>
    </rPh>
    <phoneticPr fontId="3"/>
  </si>
  <si>
    <t>口座番号</t>
    <rPh sb="0" eb="2">
      <t>コウザ</t>
    </rPh>
    <rPh sb="2" eb="4">
      <t>バンゴウ</t>
    </rPh>
    <phoneticPr fontId="3"/>
  </si>
  <si>
    <t>口座名義</t>
    <rPh sb="0" eb="2">
      <t>コウザ</t>
    </rPh>
    <rPh sb="2" eb="4">
      <t>メイギ</t>
    </rPh>
    <phoneticPr fontId="3"/>
  </si>
  <si>
    <t>ﾌﾘｶﾞﾅ</t>
    <phoneticPr fontId="1"/>
  </si>
  <si>
    <t>相殺</t>
    <rPh sb="0" eb="2">
      <t>ソウサイ</t>
    </rPh>
    <phoneticPr fontId="1"/>
  </si>
  <si>
    <t>今月合計請求額</t>
    <rPh sb="0" eb="2">
      <t>コンゲツ</t>
    </rPh>
    <rPh sb="2" eb="4">
      <t>ゴウケイ</t>
    </rPh>
    <rPh sb="4" eb="6">
      <t>セイキュウ</t>
    </rPh>
    <rPh sb="6" eb="7">
      <t>ガク</t>
    </rPh>
    <phoneticPr fontId="1"/>
  </si>
  <si>
    <t>請求書枚数</t>
    <rPh sb="0" eb="3">
      <t>セイキュウショ</t>
    </rPh>
    <rPh sb="3" eb="5">
      <t>マイスウ</t>
    </rPh>
    <phoneticPr fontId="1"/>
  </si>
  <si>
    <t>枚</t>
    <rPh sb="0" eb="1">
      <t>マイ</t>
    </rPh>
    <phoneticPr fontId="1"/>
  </si>
  <si>
    <t>振込先は新規又は変更時のみご記入下さい。</t>
    <phoneticPr fontId="1"/>
  </si>
  <si>
    <t>支払合計</t>
    <rPh sb="0" eb="2">
      <t>シハライ</t>
    </rPh>
    <rPh sb="2" eb="4">
      <t>ゴウケイ</t>
    </rPh>
    <phoneticPr fontId="1"/>
  </si>
  <si>
    <t>保留金</t>
    <rPh sb="0" eb="2">
      <t>ホリュウ</t>
    </rPh>
    <rPh sb="2" eb="3">
      <t>キン</t>
    </rPh>
    <phoneticPr fontId="1"/>
  </si>
  <si>
    <t>調整・値引額</t>
    <rPh sb="0" eb="2">
      <t>チョウセイ</t>
    </rPh>
    <rPh sb="3" eb="5">
      <t>ネビキ</t>
    </rPh>
    <rPh sb="5" eb="6">
      <t>ガク</t>
    </rPh>
    <phoneticPr fontId="1"/>
  </si>
  <si>
    <t>（提出用）</t>
    <rPh sb="1" eb="4">
      <t>テイシュツヨウ</t>
    </rPh>
    <phoneticPr fontId="1"/>
  </si>
  <si>
    <t>（業者控）</t>
    <rPh sb="1" eb="3">
      <t>ギョウシャ</t>
    </rPh>
    <rPh sb="3" eb="4">
      <t>ヒカ</t>
    </rPh>
    <phoneticPr fontId="1"/>
  </si>
  <si>
    <t>FAX</t>
    <phoneticPr fontId="1"/>
  </si>
  <si>
    <t>社　名</t>
    <rPh sb="0" eb="1">
      <t>シャ</t>
    </rPh>
    <rPh sb="2" eb="3">
      <t>メイ</t>
    </rPh>
    <phoneticPr fontId="1"/>
  </si>
  <si>
    <t>・請求内訳が当請求書に書ききれない場合は、B欄に「別紙明細の通り」と記載して貴社明細書を添付して下さい。</t>
    <rPh sb="22" eb="23">
      <t>ラン</t>
    </rPh>
    <rPh sb="38" eb="40">
      <t>キシャ</t>
    </rPh>
    <rPh sb="40" eb="43">
      <t>メイサイショ</t>
    </rPh>
    <phoneticPr fontId="1"/>
  </si>
  <si>
    <t>式</t>
  </si>
  <si>
    <t>免税事業者</t>
  </si>
  <si>
    <t>－</t>
  </si>
  <si>
    <t>－</t>
    <phoneticPr fontId="1"/>
  </si>
  <si>
    <t>安全
協力費</t>
    <rPh sb="0" eb="2">
      <t>アンゼン</t>
    </rPh>
    <rPh sb="3" eb="6">
      <t>キョウリョクヒ</t>
    </rPh>
    <phoneticPr fontId="1"/>
  </si>
  <si>
    <t>Tel</t>
    <phoneticPr fontId="1"/>
  </si>
  <si>
    <t>支店名</t>
    <rPh sb="0" eb="3">
      <t>シテンメイ</t>
    </rPh>
    <phoneticPr fontId="1"/>
  </si>
  <si>
    <t>①契約金額</t>
    <rPh sb="1" eb="2">
      <t>チギリ</t>
    </rPh>
    <rPh sb="2" eb="3">
      <t>ヤク</t>
    </rPh>
    <rPh sb="3" eb="4">
      <t>キン</t>
    </rPh>
    <rPh sb="4" eb="5">
      <t>ガク</t>
    </rPh>
    <phoneticPr fontId="1"/>
  </si>
  <si>
    <t>請求日</t>
    <phoneticPr fontId="1"/>
  </si>
  <si>
    <t>(</t>
    <phoneticPr fontId="1"/>
  </si>
  <si>
    <t>）</t>
    <phoneticPr fontId="1"/>
  </si>
  <si>
    <t>月分</t>
    <phoneticPr fontId="1"/>
  </si>
  <si>
    <t>Ａ欄</t>
    <phoneticPr fontId="1"/>
  </si>
  <si>
    <t>印</t>
    <phoneticPr fontId="1"/>
  </si>
  <si>
    <t>12</t>
    <phoneticPr fontId="1"/>
  </si>
  <si>
    <t>20</t>
    <phoneticPr fontId="1"/>
  </si>
  <si>
    <t>小計</t>
    <phoneticPr fontId="1"/>
  </si>
  <si>
    <t>消費税</t>
    <phoneticPr fontId="1"/>
  </si>
  <si>
    <t>合計</t>
    <phoneticPr fontId="1"/>
  </si>
  <si>
    <t>請求日</t>
    <phoneticPr fontId="1"/>
  </si>
  <si>
    <t>%</t>
    <phoneticPr fontId="1"/>
  </si>
  <si>
    <t>1</t>
    <phoneticPr fontId="1"/>
  </si>
  <si>
    <t>インボイス制度対応に伴い、消費税率の違うものは分けて請求書の作成をお願いします。</t>
    <phoneticPr fontId="1"/>
  </si>
  <si>
    <t>今月支払金額</t>
    <rPh sb="0" eb="2">
      <t>コンゲツ</t>
    </rPh>
    <rPh sb="2" eb="4">
      <t>シハライ</t>
    </rPh>
    <rPh sb="4" eb="6">
      <t>キンガク</t>
    </rPh>
    <phoneticPr fontId="1"/>
  </si>
  <si>
    <t>③今月請求金額</t>
    <rPh sb="1" eb="2">
      <t>イマ</t>
    </rPh>
    <rPh sb="2" eb="3">
      <t>ツキ</t>
    </rPh>
    <rPh sb="3" eb="5">
      <t>セイキュウ</t>
    </rPh>
    <rPh sb="5" eb="7">
      <t>キンガク</t>
    </rPh>
    <phoneticPr fontId="1"/>
  </si>
  <si>
    <t>￥</t>
    <phoneticPr fontId="1"/>
  </si>
  <si>
    <t>住　　所</t>
    <rPh sb="0" eb="1">
      <t>ジュウ</t>
    </rPh>
    <rPh sb="3" eb="4">
      <t>ショ</t>
    </rPh>
    <phoneticPr fontId="1"/>
  </si>
  <si>
    <t>00291658</t>
    <phoneticPr fontId="1"/>
  </si>
  <si>
    <t>但馬信用金庫</t>
    <rPh sb="0" eb="2">
      <t>タジマ</t>
    </rPh>
    <rPh sb="2" eb="4">
      <t>シンヨウ</t>
    </rPh>
    <rPh sb="4" eb="6">
      <t>キンコ</t>
    </rPh>
    <phoneticPr fontId="1"/>
  </si>
  <si>
    <t>出石支店</t>
    <rPh sb="0" eb="2">
      <t>イズシ</t>
    </rPh>
    <rPh sb="2" eb="4">
      <t>シテン</t>
    </rPh>
    <phoneticPr fontId="1"/>
  </si>
  <si>
    <t>④前回保留金額</t>
    <rPh sb="1" eb="3">
      <t>ゼンカイ</t>
    </rPh>
    <rPh sb="3" eb="5">
      <t>ホリュウ</t>
    </rPh>
    <rPh sb="6" eb="7">
      <t>ガク</t>
    </rPh>
    <phoneticPr fontId="1"/>
  </si>
  <si>
    <t>代表者名</t>
    <rPh sb="0" eb="3">
      <t>ダイヒョウシャ</t>
    </rPh>
    <rPh sb="3" eb="4">
      <t>メイ</t>
    </rPh>
    <phoneticPr fontId="1"/>
  </si>
  <si>
    <t>印</t>
    <rPh sb="0" eb="1">
      <t>イン</t>
    </rPh>
    <phoneticPr fontId="1"/>
  </si>
  <si>
    <t>代表者名</t>
    <phoneticPr fontId="1"/>
  </si>
  <si>
    <t>会社名</t>
    <rPh sb="0" eb="2">
      <t>カイシャ</t>
    </rPh>
    <rPh sb="2" eb="3">
      <t>メイ</t>
    </rPh>
    <phoneticPr fontId="1"/>
  </si>
  <si>
    <t>B欄：今月請求内訳</t>
    <rPh sb="1" eb="2">
      <t>ラン</t>
    </rPh>
    <rPh sb="3" eb="5">
      <t>コンゲツ</t>
    </rPh>
    <rPh sb="5" eb="7">
      <t>セイキュウ</t>
    </rPh>
    <rPh sb="7" eb="9">
      <t>ウチワケ</t>
    </rPh>
    <phoneticPr fontId="1"/>
  </si>
  <si>
    <t>色のついた箇所を入力してください</t>
    <rPh sb="0" eb="1">
      <t>イロ</t>
    </rPh>
    <rPh sb="5" eb="7">
      <t>カショ</t>
    </rPh>
    <rPh sb="8" eb="10">
      <t>ニュウリョク</t>
    </rPh>
    <phoneticPr fontId="1"/>
  </si>
  <si>
    <t>・契約工事と未契約工事（追加・変更を含む）は、分けて請求書を作成して下さい。</t>
    <rPh sb="1" eb="3">
      <t>ケイヤク</t>
    </rPh>
    <rPh sb="3" eb="5">
      <t>コウジ</t>
    </rPh>
    <rPh sb="6" eb="7">
      <t>ミ</t>
    </rPh>
    <rPh sb="7" eb="9">
      <t>ケイヤク</t>
    </rPh>
    <rPh sb="9" eb="11">
      <t>コウジ</t>
    </rPh>
    <rPh sb="12" eb="14">
      <t>ツイカ</t>
    </rPh>
    <rPh sb="15" eb="17">
      <t>ヘンコウ</t>
    </rPh>
    <rPh sb="18" eb="19">
      <t>フク</t>
    </rPh>
    <rPh sb="23" eb="24">
      <t>ワ</t>
    </rPh>
    <rPh sb="26" eb="29">
      <t>セイキュウショ</t>
    </rPh>
    <rPh sb="30" eb="32">
      <t>サクセイ</t>
    </rPh>
    <phoneticPr fontId="1"/>
  </si>
  <si>
    <t>ｺﾝｸﾘｰﾄ打設</t>
    <rPh sb="6" eb="8">
      <t>ダセツ</t>
    </rPh>
    <phoneticPr fontId="1"/>
  </si>
  <si>
    <t>人</t>
    <rPh sb="0" eb="1">
      <t>ニン</t>
    </rPh>
    <phoneticPr fontId="1"/>
  </si>
  <si>
    <t>・契約工事（注文書を取交した工事）については、A欄、Ｂ欄すべて記入して下さい。</t>
    <phoneticPr fontId="1"/>
  </si>
  <si>
    <t>消費税</t>
    <rPh sb="0" eb="3">
      <t>ショウヒゼイ</t>
    </rPh>
    <phoneticPr fontId="1"/>
  </si>
  <si>
    <t>出石建設株式会社</t>
    <rPh sb="0" eb="2">
      <t>イズシ</t>
    </rPh>
    <rPh sb="2" eb="4">
      <t>ケンセツ</t>
    </rPh>
    <rPh sb="4" eb="8">
      <t>カブシキガイシャ</t>
    </rPh>
    <phoneticPr fontId="1"/>
  </si>
  <si>
    <t>兵庫県豊岡市出石町町分200番地</t>
    <rPh sb="0" eb="9">
      <t>イズシ</t>
    </rPh>
    <rPh sb="9" eb="11">
      <t>マチブン</t>
    </rPh>
    <rPh sb="14" eb="16">
      <t>バンチ</t>
    </rPh>
    <phoneticPr fontId="1"/>
  </si>
  <si>
    <t>代表取締役　出石　太郎</t>
    <rPh sb="0" eb="2">
      <t>ダイヒョウ</t>
    </rPh>
    <rPh sb="2" eb="5">
      <t>トリシマリヤク</t>
    </rPh>
    <rPh sb="6" eb="8">
      <t>イズシ</t>
    </rPh>
    <rPh sb="9" eb="11">
      <t>タロウ</t>
    </rPh>
    <phoneticPr fontId="1"/>
  </si>
  <si>
    <t>％</t>
    <phoneticPr fontId="1"/>
  </si>
  <si>
    <t>前回迄累計請求額</t>
    <rPh sb="0" eb="2">
      <t>ゼンカイ</t>
    </rPh>
    <rPh sb="2" eb="3">
      <t>マデ</t>
    </rPh>
    <rPh sb="3" eb="5">
      <t>ルイケイ</t>
    </rPh>
    <rPh sb="5" eb="7">
      <t>セイキュウ</t>
    </rPh>
    <rPh sb="7" eb="8">
      <t>ガク</t>
    </rPh>
    <phoneticPr fontId="8"/>
  </si>
  <si>
    <t>今回請求額</t>
    <rPh sb="0" eb="2">
      <t>コンカイ</t>
    </rPh>
    <rPh sb="2" eb="4">
      <t>セイキュウ</t>
    </rPh>
    <rPh sb="4" eb="5">
      <t>ガク</t>
    </rPh>
    <phoneticPr fontId="8"/>
  </si>
  <si>
    <t>消費税</t>
    <rPh sb="0" eb="3">
      <t>ショウヒゼイ</t>
    </rPh>
    <phoneticPr fontId="8"/>
  </si>
  <si>
    <t>（消費税小数点）</t>
    <rPh sb="1" eb="4">
      <t>ショウヒゼイ</t>
    </rPh>
    <rPh sb="4" eb="7">
      <t>ショウスウテン</t>
    </rPh>
    <phoneticPr fontId="8"/>
  </si>
  <si>
    <t>税込請求額</t>
    <rPh sb="0" eb="2">
      <t>ゼイコミ</t>
    </rPh>
    <rPh sb="2" eb="4">
      <t>セイキュウ</t>
    </rPh>
    <rPh sb="4" eb="5">
      <t>ガク</t>
    </rPh>
    <phoneticPr fontId="8"/>
  </si>
  <si>
    <t>今回迄累計税抜金額×税率</t>
    <rPh sb="0" eb="2">
      <t>コンカイ</t>
    </rPh>
    <rPh sb="2" eb="3">
      <t>マデ</t>
    </rPh>
    <rPh sb="3" eb="5">
      <t>ルイケイ</t>
    </rPh>
    <rPh sb="5" eb="7">
      <t>ゼイヌキ</t>
    </rPh>
    <rPh sb="7" eb="8">
      <t>キン</t>
    </rPh>
    <rPh sb="8" eb="9">
      <t>ガク</t>
    </rPh>
    <rPh sb="10" eb="12">
      <t>ゼイリツ</t>
    </rPh>
    <phoneticPr fontId="8"/>
  </si>
  <si>
    <t>前回迄累計請求金額（税込）
＋今回税抜請求金額×税率</t>
    <rPh sb="0" eb="2">
      <t>ゼンカイ</t>
    </rPh>
    <rPh sb="2" eb="3">
      <t>マデ</t>
    </rPh>
    <rPh sb="3" eb="5">
      <t>ルイケイ</t>
    </rPh>
    <rPh sb="5" eb="7">
      <t>セイキュウ</t>
    </rPh>
    <rPh sb="7" eb="9">
      <t>キンガク</t>
    </rPh>
    <rPh sb="10" eb="12">
      <t>ゼイコミ</t>
    </rPh>
    <rPh sb="15" eb="17">
      <t>コンカイ</t>
    </rPh>
    <rPh sb="17" eb="19">
      <t>ゼイヌキ</t>
    </rPh>
    <rPh sb="19" eb="21">
      <t>セイキュウ</t>
    </rPh>
    <rPh sb="21" eb="23">
      <t>キンガク</t>
    </rPh>
    <rPh sb="24" eb="26">
      <t>ゼイリツ</t>
    </rPh>
    <phoneticPr fontId="8"/>
  </si>
  <si>
    <t>税抜請求額</t>
    <rPh sb="0" eb="2">
      <t>ゼイヌキ</t>
    </rPh>
    <phoneticPr fontId="8"/>
  </si>
  <si>
    <t>（提出用）</t>
    <phoneticPr fontId="1"/>
  </si>
  <si>
    <t>兵庫県豊岡市出石町町分200番地</t>
    <phoneticPr fontId="1"/>
  </si>
  <si>
    <t>出石建設株式会社</t>
    <phoneticPr fontId="1"/>
  </si>
  <si>
    <t>代表取締役　出石　太郎</t>
    <phoneticPr fontId="1"/>
  </si>
  <si>
    <t>0796</t>
    <phoneticPr fontId="1"/>
  </si>
  <si>
    <t>0235</t>
    <phoneticPr fontId="1"/>
  </si>
  <si>
    <t>0236</t>
    <phoneticPr fontId="1"/>
  </si>
  <si>
    <t>21</t>
    <phoneticPr fontId="1"/>
  </si>
  <si>
    <t>2356536532232</t>
    <phoneticPr fontId="1"/>
  </si>
  <si>
    <t>12月分出来高</t>
    <rPh sb="3" eb="4">
      <t>ブン</t>
    </rPh>
    <phoneticPr fontId="1"/>
  </si>
  <si>
    <t>回数</t>
    <rPh sb="0" eb="2">
      <t>カイスウカズ</t>
    </rPh>
    <phoneticPr fontId="1"/>
  </si>
  <si>
    <t>前回迄累計請求額</t>
    <phoneticPr fontId="1"/>
  </si>
  <si>
    <t>税込請求額</t>
    <rPh sb="0" eb="2">
      <t>ゼイコ</t>
    </rPh>
    <rPh sb="2" eb="4">
      <t>セイキュウ</t>
    </rPh>
    <rPh sb="4" eb="5">
      <t>ガク</t>
    </rPh>
    <phoneticPr fontId="1"/>
  </si>
  <si>
    <t>税抜請求額</t>
    <rPh sb="2" eb="4">
      <t>セイキュウ</t>
    </rPh>
    <rPh sb="4" eb="5">
      <t>ガク</t>
    </rPh>
    <phoneticPr fontId="1"/>
  </si>
  <si>
    <t>今回税抜請求金額に税率をかけて端数切捨てとした請求金額（税込）と、累計にて算出した請求金額（税込）が一致しない場合がありますので、必ず下表にて請求金額（税込）を確認し、必要があれば修正してください。</t>
    <rPh sb="68" eb="69">
      <t>ヒョウ</t>
    </rPh>
    <phoneticPr fontId="1"/>
  </si>
  <si>
    <t>相殺内訳</t>
    <rPh sb="0" eb="2">
      <t>ソウサイ</t>
    </rPh>
    <rPh sb="2" eb="4">
      <t>ウチワケ</t>
    </rPh>
    <phoneticPr fontId="4"/>
  </si>
  <si>
    <t>相殺金額(税込）</t>
    <rPh sb="0" eb="2">
      <t>ソウサイ</t>
    </rPh>
    <rPh sb="2" eb="4">
      <t>キンガク</t>
    </rPh>
    <rPh sb="5" eb="7">
      <t>ゼイコミ</t>
    </rPh>
    <phoneticPr fontId="1"/>
  </si>
  <si>
    <t>備考：契約内容等</t>
    <rPh sb="0" eb="2">
      <t>ビコウ</t>
    </rPh>
    <rPh sb="3" eb="5">
      <t>ケイヤク</t>
    </rPh>
    <rPh sb="5" eb="7">
      <t>ナイヨウ</t>
    </rPh>
    <rPh sb="7" eb="8">
      <t>トウ</t>
    </rPh>
    <phoneticPr fontId="1"/>
  </si>
  <si>
    <t>②前回迄入金額</t>
    <rPh sb="1" eb="2">
      <t>マエ</t>
    </rPh>
    <rPh sb="2" eb="3">
      <t>カイ</t>
    </rPh>
    <rPh sb="3" eb="4">
      <t>マデ</t>
    </rPh>
    <rPh sb="4" eb="6">
      <t>ニュウキン</t>
    </rPh>
    <rPh sb="6" eb="7">
      <t>ガク</t>
    </rPh>
    <phoneticPr fontId="1"/>
  </si>
  <si>
    <t>工事名</t>
    <rPh sb="0" eb="2">
      <t>コウジ</t>
    </rPh>
    <rPh sb="2" eb="3">
      <t>メイ</t>
    </rPh>
    <phoneticPr fontId="1"/>
  </si>
  <si>
    <t>T</t>
    <phoneticPr fontId="1"/>
  </si>
  <si>
    <t>出石建設（株）</t>
    <rPh sb="0" eb="7">
      <t>カワミケンセツ</t>
    </rPh>
    <phoneticPr fontId="1"/>
  </si>
  <si>
    <t>砕石A</t>
    <rPh sb="0" eb="2">
      <t>サイセキ</t>
    </rPh>
    <phoneticPr fontId="1"/>
  </si>
  <si>
    <t>㎥</t>
    <phoneticPr fontId="1"/>
  </si>
  <si>
    <t>（税込）</t>
    <rPh sb="1" eb="3">
      <t>ゼイコミ</t>
    </rPh>
    <phoneticPr fontId="1"/>
  </si>
  <si>
    <t>1254789654123</t>
  </si>
  <si>
    <t>2ｔﾀﾞﾝﾌﾟ</t>
    <phoneticPr fontId="1"/>
  </si>
  <si>
    <t>15</t>
    <phoneticPr fontId="1"/>
  </si>
  <si>
    <r>
      <t>⑤合計請求額</t>
    </r>
    <r>
      <rPr>
        <sz val="10"/>
        <rFont val="ＭＳ ゴシック"/>
        <family val="3"/>
        <charset val="128"/>
      </rPr>
      <t>③+④</t>
    </r>
    <rPh sb="1" eb="3">
      <t>ゴウケイ</t>
    </rPh>
    <rPh sb="3" eb="5">
      <t>セイキュウ</t>
    </rPh>
    <rPh sb="5" eb="6">
      <t>ガク</t>
    </rPh>
    <phoneticPr fontId="1"/>
  </si>
  <si>
    <r>
      <t>⑥残高</t>
    </r>
    <r>
      <rPr>
        <sz val="10"/>
        <rFont val="ＭＳ ゴシック"/>
        <family val="3"/>
        <charset val="128"/>
      </rPr>
      <t>①-②-⑤</t>
    </r>
    <rPh sb="1" eb="3">
      <t>ザンダカ</t>
    </rPh>
    <phoneticPr fontId="1"/>
  </si>
  <si>
    <r>
      <t>請求金額</t>
    </r>
    <r>
      <rPr>
        <sz val="10"/>
        <rFont val="ＭＳ ゴシック"/>
        <family val="3"/>
        <charset val="128"/>
      </rPr>
      <t>（税込）</t>
    </r>
    <rPh sb="0" eb="2">
      <t>セイキュウ</t>
    </rPh>
    <rPh sb="2" eb="4">
      <t>キンガク</t>
    </rPh>
    <rPh sb="5" eb="7">
      <t>ゼイコミ</t>
    </rPh>
    <phoneticPr fontId="1"/>
  </si>
  <si>
    <t>振込</t>
    <phoneticPr fontId="1"/>
  </si>
  <si>
    <t>小切手</t>
    <phoneticPr fontId="1"/>
  </si>
  <si>
    <t>・支払日は翌月20日です。（土、日、祝日の場合は翌営業日）</t>
    <rPh sb="25" eb="27">
      <t>エイギョウ</t>
    </rPh>
    <phoneticPr fontId="1"/>
  </si>
  <si>
    <t>有限会社 かわみ創建　　御中</t>
    <rPh sb="0" eb="4">
      <t>ユウゲンガイシャ</t>
    </rPh>
    <rPh sb="8" eb="10">
      <t>ソウケン</t>
    </rPh>
    <phoneticPr fontId="1"/>
  </si>
  <si>
    <t>有限会社 かわみ創建　御中</t>
  </si>
  <si>
    <t>有限会社 かわみ創建　御中</t>
    <phoneticPr fontId="1"/>
  </si>
  <si>
    <t>【弊社使用欄】</t>
    <rPh sb="1" eb="3">
      <t>ヘイシャ</t>
    </rPh>
    <rPh sb="3" eb="5">
      <t>シヨウ</t>
    </rPh>
    <rPh sb="5" eb="6">
      <t>ラン</t>
    </rPh>
    <phoneticPr fontId="1"/>
  </si>
  <si>
    <t>出石城耐震補強工事</t>
    <rPh sb="0" eb="2">
      <t>イズシ</t>
    </rPh>
    <rPh sb="2" eb="3">
      <t>ジョウ</t>
    </rPh>
    <rPh sb="3" eb="5">
      <t>タイシン</t>
    </rPh>
    <rPh sb="5" eb="7">
      <t>ホキョウ</t>
    </rPh>
    <rPh sb="7" eb="9">
      <t>コウジ</t>
    </rPh>
    <phoneticPr fontId="1"/>
  </si>
  <si>
    <t>兵庫県豊岡市出石町町分100</t>
    <phoneticPr fontId="1"/>
  </si>
  <si>
    <t>・請求書は、現場別に作成して下さい。</t>
    <phoneticPr fontId="1"/>
  </si>
  <si>
    <t>12</t>
    <phoneticPr fontId="1"/>
  </si>
  <si>
    <t>21</t>
    <phoneticPr fontId="1"/>
  </si>
  <si>
    <t>・請求書は、工事別に作成して下さい。</t>
    <rPh sb="6" eb="8">
      <t>コウジ</t>
    </rPh>
    <phoneticPr fontId="1"/>
  </si>
  <si>
    <t>ｲｽﾞｼｹﾝｾﾂ(ｶ</t>
    <phoneticPr fontId="1"/>
  </si>
  <si>
    <t>・保留金のみで、当月の請求がない場合も請求書(合計表)、請求書を再度提出して下さい。</t>
    <rPh sb="1" eb="3">
      <t>ホリュウ</t>
    </rPh>
    <rPh sb="3" eb="4">
      <t>キン</t>
    </rPh>
    <rPh sb="8" eb="10">
      <t>トウゲツ</t>
    </rPh>
    <rPh sb="11" eb="13">
      <t>セイキュウ</t>
    </rPh>
    <rPh sb="16" eb="18">
      <t>バアイ</t>
    </rPh>
    <rPh sb="19" eb="22">
      <t>セイキュウショ</t>
    </rPh>
    <rPh sb="23" eb="25">
      <t>ゴウケイ</t>
    </rPh>
    <rPh sb="25" eb="26">
      <t>ヒョウ</t>
    </rPh>
    <rPh sb="28" eb="31">
      <t>セイキュウショ</t>
    </rPh>
    <rPh sb="34" eb="36">
      <t>テイシュツ</t>
    </rPh>
    <rPh sb="38" eb="39">
      <t>クダ</t>
    </rPh>
    <phoneticPr fontId="1"/>
  </si>
  <si>
    <t>・未契約工事についてはA欄(今月請求額、合計請求額)及びB欄を記入して下さい。</t>
    <rPh sb="12" eb="13">
      <t>ラン</t>
    </rPh>
    <phoneticPr fontId="1"/>
  </si>
  <si>
    <t>・請求書(合計表)には、前回の保留金額と当月の請求金額の合計を記入してください。</t>
    <rPh sb="1" eb="4">
      <t>セイキュウショ</t>
    </rPh>
    <rPh sb="5" eb="7">
      <t>ゴウケイ</t>
    </rPh>
    <rPh sb="7" eb="8">
      <t>ヒョウ</t>
    </rPh>
    <rPh sb="12" eb="14">
      <t>ゼンカイ</t>
    </rPh>
    <rPh sb="15" eb="17">
      <t>ホリュウ</t>
    </rPh>
    <rPh sb="17" eb="19">
      <t>キンガク</t>
    </rPh>
    <rPh sb="20" eb="22">
      <t>トウゲツ</t>
    </rPh>
    <rPh sb="23" eb="25">
      <t>セイキュウ</t>
    </rPh>
    <rPh sb="25" eb="27">
      <t>キンガク</t>
    </rPh>
    <rPh sb="28" eb="30">
      <t>ゴウケイ</t>
    </rPh>
    <rPh sb="31" eb="33">
      <t>キニュウ</t>
    </rPh>
    <phoneticPr fontId="1"/>
  </si>
  <si>
    <t>請求金額の税額誤差は発生していません。当該金額で請求してください。</t>
  </si>
  <si>
    <t>全て入力</t>
    <rPh sb="0" eb="1">
      <t>スベ</t>
    </rPh>
    <rPh sb="2" eb="4">
      <t>ニュウリョク</t>
    </rPh>
    <phoneticPr fontId="1"/>
  </si>
  <si>
    <t>消費税不一致の場合入力</t>
    <rPh sb="0" eb="3">
      <t>ショウヒゼイ</t>
    </rPh>
    <rPh sb="3" eb="6">
      <t>フイッチ</t>
    </rPh>
    <rPh sb="7" eb="9">
      <t>バアイ</t>
    </rPh>
    <rPh sb="9" eb="11">
      <t>ニュウリョク</t>
    </rPh>
    <phoneticPr fontId="1"/>
  </si>
  <si>
    <t>作業所</t>
    <rPh sb="0" eb="3">
      <t>サギョウショ</t>
    </rPh>
    <phoneticPr fontId="1"/>
  </si>
  <si>
    <t>本社</t>
    <rPh sb="0" eb="2">
      <t>ホンシャ</t>
    </rPh>
    <phoneticPr fontId="1"/>
  </si>
  <si>
    <t>前回保留金額①</t>
    <rPh sb="4" eb="5">
      <t>キン</t>
    </rPh>
    <phoneticPr fontId="1"/>
  </si>
  <si>
    <t>今月請求金額②</t>
    <rPh sb="0" eb="2">
      <t>コンゲツ</t>
    </rPh>
    <rPh sb="2" eb="4">
      <t>セイキュウ</t>
    </rPh>
    <rPh sb="4" eb="6">
      <t>キンガク</t>
    </rPh>
    <phoneticPr fontId="1"/>
  </si>
  <si>
    <t>合計請求金額　①+②</t>
    <rPh sb="0" eb="2">
      <t>ゴウケイ</t>
    </rPh>
    <rPh sb="2" eb="4">
      <t>セイキュウ</t>
    </rPh>
    <rPh sb="4" eb="6">
      <t>キンガク</t>
    </rPh>
    <phoneticPr fontId="1"/>
  </si>
  <si>
    <t>合計請求金額　</t>
    <rPh sb="0" eb="2">
      <t>ゴウケイ</t>
    </rPh>
    <rPh sb="2" eb="4">
      <t>セイキュウ</t>
    </rPh>
    <rPh sb="4" eb="6">
      <t>キンガク</t>
    </rPh>
    <phoneticPr fontId="1"/>
  </si>
  <si>
    <t>前回保留金額①</t>
    <phoneticPr fontId="1"/>
  </si>
  <si>
    <t>合計請求金額</t>
    <rPh sb="0" eb="2">
      <t>ゴウケイ</t>
    </rPh>
    <rPh sb="2" eb="4">
      <t>セイキュウ</t>
    </rPh>
    <rPh sb="4" eb="6">
      <t>キンガク</t>
    </rPh>
    <phoneticPr fontId="1"/>
  </si>
  <si>
    <t>④前回保留金額</t>
    <rPh sb="1" eb="3">
      <t>ゼンカイ</t>
    </rPh>
    <rPh sb="3" eb="5">
      <t>ホリュウ</t>
    </rPh>
    <rPh sb="5" eb="7">
      <t>キンガク</t>
    </rPh>
    <phoneticPr fontId="1"/>
  </si>
  <si>
    <t>今月保留金額</t>
    <rPh sb="0" eb="2">
      <t>コンゲツ</t>
    </rPh>
    <rPh sb="2" eb="4">
      <t>ホリュウ</t>
    </rPh>
    <rPh sb="4" eb="6">
      <t>キンガク</t>
    </rPh>
    <phoneticPr fontId="1"/>
  </si>
  <si>
    <t>請求書シートを増やす場合は請求（10）シートをコピーしてご使用ください
参考
Ctrlキーを押しながらシートをドラッグ</t>
    <rPh sb="0" eb="3">
      <t>セイキュウショ</t>
    </rPh>
    <rPh sb="7" eb="8">
      <t>フ</t>
    </rPh>
    <rPh sb="10" eb="12">
      <t>バアイ</t>
    </rPh>
    <rPh sb="13" eb="15">
      <t>セイキュウ</t>
    </rPh>
    <rPh sb="29" eb="31">
      <t>シヨウ</t>
    </rPh>
    <phoneticPr fontId="1"/>
  </si>
  <si>
    <t>当座</t>
    <phoneticPr fontId="1"/>
  </si>
  <si>
    <t>普通</t>
    <rPh sb="0" eb="2">
      <t>フツウ</t>
    </rPh>
    <phoneticPr fontId="3"/>
  </si>
  <si>
    <t>・毎月25日締めで作成し、月末本社必着で提出して下さい。締め切りを過ぎて到着した場合は、翌月分として処理させて頂きます。</t>
    <rPh sb="1" eb="3">
      <t>マイツキ</t>
    </rPh>
    <rPh sb="5" eb="6">
      <t>ニチ</t>
    </rPh>
    <rPh sb="6" eb="7">
      <t>シ</t>
    </rPh>
    <rPh sb="9" eb="11">
      <t>サクセイ</t>
    </rPh>
    <rPh sb="13" eb="15">
      <t>ゲツマツ</t>
    </rPh>
    <rPh sb="15" eb="17">
      <t>ホンシャ</t>
    </rPh>
    <rPh sb="17" eb="19">
      <t>ヒッチャク</t>
    </rPh>
    <rPh sb="20" eb="22">
      <t>テイシュツ</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</si>
</sst>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Red]\-#,##0.0"/>
    <numFmt numFmtId="177" formatCode="#,##0_);[Red]\(#,##0\)"/>
    <numFmt numFmtId="178" formatCode="###\ ###\ ###\ ###"/>
    <numFmt numFmtId="179" formatCode="&quot;¥&quot;#,##0.\-"/>
    <numFmt numFmtId="180" formatCode="#\ ###\ ###\ ###"/>
    <numFmt numFmtId="181" formatCode="0_ "/>
    <numFmt numFmtId="182" formatCode="#,###"/>
    <numFmt numFmtId="183" formatCode="#"/>
    <numFmt numFmtId="184" formatCode="&quot;¥&quot;#,###"/>
  </numFmts>
  <fonts count="3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font>
    <font>
      <sz val="11"/>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2"/>
      <charset val="128"/>
    </font>
    <font>
      <b/>
      <sz val="20"/>
      <color theme="1"/>
      <name val="ＭＳ ゴシック"/>
      <family val="3"/>
      <charset val="128"/>
    </font>
    <font>
      <sz val="11"/>
      <color theme="1"/>
      <name val="ＭＳ ゴシック"/>
      <family val="3"/>
      <charset val="128"/>
    </font>
    <font>
      <b/>
      <sz val="18"/>
      <color theme="1"/>
      <name val="ＭＳ ゴシック"/>
      <family val="3"/>
      <charset val="128"/>
    </font>
    <font>
      <sz val="10"/>
      <color theme="1"/>
      <name val="ＭＳ ゴシック"/>
      <family val="3"/>
      <charset val="128"/>
    </font>
    <font>
      <sz val="12"/>
      <color theme="1"/>
      <name val="ＭＳ ゴシック"/>
      <family val="3"/>
      <charset val="128"/>
    </font>
    <font>
      <sz val="11"/>
      <color rgb="FF000000"/>
      <name val="ＭＳ ゴシック"/>
      <family val="3"/>
      <charset val="128"/>
    </font>
    <font>
      <sz val="16"/>
      <color rgb="FF000000"/>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2"/>
      <color theme="1"/>
      <name val="ＭＳ ゴシック"/>
      <family val="3"/>
      <charset val="128"/>
    </font>
    <font>
      <sz val="14"/>
      <color theme="1"/>
      <name val="ＭＳ ゴシック"/>
      <family val="3"/>
      <charset val="128"/>
    </font>
    <font>
      <sz val="9"/>
      <color theme="1"/>
      <name val="ＭＳ ゴシック"/>
      <family val="3"/>
      <charset val="128"/>
    </font>
    <font>
      <b/>
      <sz val="20"/>
      <name val="ＭＳ ゴシック"/>
      <family val="3"/>
      <charset val="128"/>
    </font>
    <font>
      <u/>
      <sz val="20"/>
      <name val="ＭＳ ゴシック"/>
      <family val="3"/>
      <charset val="128"/>
    </font>
    <font>
      <b/>
      <sz val="16"/>
      <name val="ＭＳ ゴシック"/>
      <family val="3"/>
      <charset val="128"/>
    </font>
    <font>
      <sz val="9"/>
      <name val="ＭＳ ゴシック"/>
      <family val="3"/>
      <charset val="128"/>
    </font>
    <font>
      <sz val="14"/>
      <name val="ＭＳ ゴシック"/>
      <family val="3"/>
      <charset val="128"/>
    </font>
    <font>
      <b/>
      <sz val="11"/>
      <color rgb="FFFF0000"/>
      <name val="ＭＳ ゴシック"/>
      <family val="3"/>
      <charset val="128"/>
    </font>
    <font>
      <sz val="16"/>
      <name val="ＭＳ ゴシック"/>
      <family val="3"/>
      <charset val="128"/>
    </font>
    <font>
      <sz val="14"/>
      <color rgb="FFFF0000"/>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rgb="FFDDDDDD"/>
      </patternFill>
    </fill>
    <fill>
      <patternFill patternType="solid">
        <fgColor theme="7"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auto="1"/>
      </left>
      <right/>
      <top style="thin">
        <color auto="1"/>
      </top>
      <bottom style="hair">
        <color auto="1"/>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hair">
        <color auto="1"/>
      </right>
      <top style="hair">
        <color auto="1"/>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dashDotDot">
        <color auto="1"/>
      </bottom>
      <diagonal/>
    </border>
  </borders>
  <cellStyleXfs count="6">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5" fillId="0" borderId="0"/>
    <xf numFmtId="38" fontId="3" fillId="0" borderId="0" applyFont="0" applyFill="0" applyBorder="0" applyAlignment="0" applyProtection="0"/>
    <xf numFmtId="9" fontId="2" fillId="0" borderId="0" applyFont="0" applyFill="0" applyBorder="0" applyAlignment="0" applyProtection="0">
      <alignment vertical="center"/>
    </xf>
  </cellStyleXfs>
  <cellXfs count="597">
    <xf numFmtId="0" fontId="0" fillId="0" borderId="0" xfId="0">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0" xfId="0" applyFont="1">
      <alignment vertical="center"/>
    </xf>
    <xf numFmtId="0" fontId="13" fillId="0" borderId="0" xfId="0" applyFont="1">
      <alignment vertical="center"/>
    </xf>
    <xf numFmtId="0" fontId="10" fillId="0" borderId="14" xfId="0" applyFont="1" applyBorder="1">
      <alignment vertical="center"/>
    </xf>
    <xf numFmtId="49" fontId="12" fillId="0" borderId="0" xfId="0" applyNumberFormat="1" applyFont="1" applyAlignment="1">
      <alignment horizontal="right" vertical="center"/>
    </xf>
    <xf numFmtId="49" fontId="10" fillId="0" borderId="0" xfId="0" applyNumberFormat="1" applyFont="1" applyAlignment="1">
      <alignment horizontal="right" vertical="center"/>
    </xf>
    <xf numFmtId="49" fontId="10" fillId="0" borderId="0" xfId="0" applyNumberFormat="1" applyFont="1">
      <alignment vertical="center"/>
    </xf>
    <xf numFmtId="49" fontId="12" fillId="0" borderId="7" xfId="0" applyNumberFormat="1" applyFont="1" applyBorder="1" applyAlignment="1">
      <alignment horizontal="right" vertical="center"/>
    </xf>
    <xf numFmtId="49" fontId="10" fillId="0" borderId="7" xfId="0" applyNumberFormat="1" applyFont="1" applyBorder="1" applyAlignment="1">
      <alignment horizontal="right" vertical="center"/>
    </xf>
    <xf numFmtId="0" fontId="10" fillId="0" borderId="7" xfId="0" applyFont="1" applyBorder="1">
      <alignment vertical="center"/>
    </xf>
    <xf numFmtId="49" fontId="10" fillId="0" borderId="7" xfId="0" applyNumberFormat="1" applyFont="1" applyBorder="1">
      <alignment vertical="center"/>
    </xf>
    <xf numFmtId="0" fontId="10" fillId="0" borderId="8" xfId="0" applyFont="1" applyBorder="1">
      <alignment vertical="center"/>
    </xf>
    <xf numFmtId="0" fontId="14" fillId="0" borderId="0" xfId="0" applyFont="1" applyAlignment="1">
      <alignment horizontal="center" vertical="center"/>
    </xf>
    <xf numFmtId="0" fontId="13" fillId="0" borderId="7" xfId="0" applyFont="1" applyBorder="1" applyAlignment="1">
      <alignment horizontal="center" vertical="center"/>
    </xf>
    <xf numFmtId="0" fontId="17" fillId="0" borderId="7" xfId="0" applyFont="1" applyBorder="1">
      <alignment vertical="center"/>
    </xf>
    <xf numFmtId="0" fontId="18" fillId="0" borderId="7" xfId="0" applyFont="1" applyBorder="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lignment vertical="center"/>
    </xf>
    <xf numFmtId="0" fontId="21" fillId="0" borderId="0" xfId="0" applyFont="1">
      <alignment vertical="center"/>
    </xf>
    <xf numFmtId="0" fontId="17" fillId="0" borderId="0" xfId="0" applyFont="1" applyAlignment="1">
      <alignment horizontal="center" vertical="center"/>
    </xf>
    <xf numFmtId="0" fontId="22" fillId="0" borderId="7" xfId="0" applyFont="1" applyBorder="1" applyAlignment="1">
      <alignment horizontal="left" vertical="center"/>
    </xf>
    <xf numFmtId="0" fontId="22" fillId="0" borderId="7" xfId="0" applyFont="1" applyBorder="1">
      <alignment vertical="center"/>
    </xf>
    <xf numFmtId="0" fontId="23" fillId="0" borderId="0" xfId="0" applyFont="1">
      <alignment vertical="center"/>
    </xf>
    <xf numFmtId="0" fontId="18" fillId="0" borderId="0" xfId="0" applyFont="1" applyAlignment="1"/>
    <xf numFmtId="0" fontId="25" fillId="0" borderId="0" xfId="0" applyFont="1" applyAlignment="1">
      <alignment horizontal="left"/>
    </xf>
    <xf numFmtId="0" fontId="17" fillId="0" borderId="46" xfId="0" applyFont="1" applyBorder="1" applyAlignment="1">
      <alignment horizontal="left" vertical="center"/>
    </xf>
    <xf numFmtId="0" fontId="17" fillId="0" borderId="1" xfId="0" applyFont="1" applyBorder="1" applyAlignment="1">
      <alignment horizontal="center" vertical="center"/>
    </xf>
    <xf numFmtId="0" fontId="18" fillId="3" borderId="46" xfId="0" applyFont="1" applyFill="1" applyBorder="1" applyAlignment="1">
      <alignment horizontal="left" vertical="center"/>
    </xf>
    <xf numFmtId="0" fontId="16" fillId="3" borderId="46" xfId="0" applyFont="1" applyFill="1" applyBorder="1" applyAlignment="1">
      <alignment horizontal="left" vertical="center"/>
    </xf>
    <xf numFmtId="0" fontId="17" fillId="0" borderId="0" xfId="0" applyFont="1" applyAlignment="1">
      <alignment horizontal="left" vertical="center" shrinkToFit="1"/>
    </xf>
    <xf numFmtId="0" fontId="16" fillId="0" borderId="0" xfId="0" applyFont="1" applyAlignment="1">
      <alignment horizontal="left" vertical="center"/>
    </xf>
    <xf numFmtId="177" fontId="17" fillId="0" borderId="0" xfId="0" applyNumberFormat="1" applyFont="1" applyAlignment="1">
      <alignment vertical="distributed"/>
    </xf>
    <xf numFmtId="177" fontId="17" fillId="0" borderId="0" xfId="0" applyNumberFormat="1" applyFont="1" applyAlignment="1">
      <alignment horizontal="right" vertical="distributed"/>
    </xf>
    <xf numFmtId="0" fontId="17" fillId="0" borderId="46" xfId="0" applyFont="1" applyBorder="1" applyAlignment="1">
      <alignment horizontal="distributed" vertical="center" indent="2"/>
    </xf>
    <xf numFmtId="0" fontId="17" fillId="0" borderId="0" xfId="0" applyFont="1" applyAlignment="1">
      <alignment horizontal="distributed" vertical="center" indent="2"/>
    </xf>
    <xf numFmtId="0" fontId="18" fillId="0" borderId="0" xfId="0" applyFont="1" applyAlignment="1">
      <alignment horizontal="left"/>
    </xf>
    <xf numFmtId="0" fontId="25" fillId="0" borderId="0" xfId="0" applyFont="1" applyAlignment="1">
      <alignment horizontal="left" vertical="center"/>
    </xf>
    <xf numFmtId="49" fontId="17" fillId="0" borderId="0" xfId="0" applyNumberFormat="1" applyFont="1" applyAlignment="1">
      <alignment horizontal="center" vertical="center" shrinkToFit="1"/>
    </xf>
    <xf numFmtId="49" fontId="18" fillId="0" borderId="1" xfId="0" applyNumberFormat="1" applyFont="1" applyBorder="1" applyAlignment="1">
      <alignment horizontal="center" vertical="center" shrinkToFit="1"/>
    </xf>
    <xf numFmtId="0" fontId="17" fillId="2" borderId="0" xfId="0" applyFont="1" applyFill="1">
      <alignment vertical="center"/>
    </xf>
    <xf numFmtId="49" fontId="17" fillId="0" borderId="38" xfId="0" applyNumberFormat="1" applyFont="1" applyBorder="1" applyAlignment="1">
      <alignment horizontal="center" shrinkToFit="1"/>
    </xf>
    <xf numFmtId="0" fontId="17" fillId="2" borderId="31" xfId="0" applyFont="1" applyFill="1" applyBorder="1" applyAlignment="1">
      <alignment shrinkToFit="1"/>
    </xf>
    <xf numFmtId="0" fontId="17" fillId="2" borderId="32" xfId="0" applyFont="1" applyFill="1" applyBorder="1" applyAlignment="1">
      <alignment shrinkToFit="1"/>
    </xf>
    <xf numFmtId="0" fontId="17" fillId="0" borderId="32" xfId="0" applyFont="1" applyBorder="1" applyAlignment="1">
      <alignment shrinkToFit="1"/>
    </xf>
    <xf numFmtId="0" fontId="17" fillId="0" borderId="33" xfId="0" applyFont="1" applyBorder="1" applyAlignment="1">
      <alignment shrinkToFit="1"/>
    </xf>
    <xf numFmtId="49" fontId="17" fillId="0" borderId="35" xfId="0" applyNumberFormat="1" applyFont="1" applyBorder="1" applyAlignment="1">
      <alignment horizontal="center" shrinkToFit="1"/>
    </xf>
    <xf numFmtId="9" fontId="17" fillId="2" borderId="25" xfId="0" applyNumberFormat="1" applyFont="1" applyFill="1" applyBorder="1" applyAlignment="1">
      <alignment shrinkToFit="1"/>
    </xf>
    <xf numFmtId="0" fontId="17" fillId="2" borderId="26" xfId="0" applyFont="1" applyFill="1" applyBorder="1" applyAlignment="1">
      <alignment shrinkToFit="1"/>
    </xf>
    <xf numFmtId="0" fontId="17" fillId="0" borderId="26" xfId="0" applyFont="1" applyBorder="1" applyAlignment="1">
      <alignment shrinkToFit="1"/>
    </xf>
    <xf numFmtId="0" fontId="10" fillId="0" borderId="0" xfId="0" applyFont="1" applyAlignment="1">
      <alignment horizontal="center"/>
    </xf>
    <xf numFmtId="0" fontId="17" fillId="0" borderId="27" xfId="0" applyFont="1" applyBorder="1" applyAlignment="1">
      <alignment shrinkToFit="1"/>
    </xf>
    <xf numFmtId="49" fontId="17" fillId="0" borderId="36" xfId="0" applyNumberFormat="1" applyFont="1" applyBorder="1" applyAlignment="1">
      <alignment horizontal="center" shrinkToFit="1"/>
    </xf>
    <xf numFmtId="0" fontId="17" fillId="2" borderId="28" xfId="0" applyFont="1" applyFill="1" applyBorder="1" applyAlignment="1">
      <alignment shrinkToFit="1"/>
    </xf>
    <xf numFmtId="0" fontId="17" fillId="2" borderId="29" xfId="0" applyFont="1" applyFill="1" applyBorder="1" applyAlignment="1">
      <alignment shrinkToFit="1"/>
    </xf>
    <xf numFmtId="0" fontId="17" fillId="0" borderId="29" xfId="0" applyFont="1" applyBorder="1" applyAlignment="1">
      <alignment shrinkToFit="1"/>
    </xf>
    <xf numFmtId="0" fontId="17" fillId="0" borderId="30" xfId="0" applyFont="1" applyBorder="1" applyAlignment="1">
      <alignment shrinkToFit="1"/>
    </xf>
    <xf numFmtId="0" fontId="18" fillId="0" borderId="11" xfId="0" applyFont="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10" fillId="0" borderId="7" xfId="0" applyFont="1" applyBorder="1" applyAlignment="1">
      <alignment horizontal="center" vertical="center"/>
    </xf>
    <xf numFmtId="0" fontId="10" fillId="0" borderId="0" xfId="0" applyFont="1" applyAlignment="1">
      <alignment horizontal="center" vertical="center"/>
    </xf>
    <xf numFmtId="0" fontId="17" fillId="3" borderId="0" xfId="0" applyFont="1" applyFill="1" applyAlignment="1" applyProtection="1">
      <alignment horizontal="right" vertical="center"/>
      <protection locked="0"/>
    </xf>
    <xf numFmtId="49" fontId="17" fillId="3" borderId="34" xfId="0" applyNumberFormat="1" applyFont="1" applyFill="1" applyBorder="1" applyAlignment="1" applyProtection="1">
      <alignment horizontal="center" shrinkToFit="1"/>
      <protection locked="0"/>
    </xf>
    <xf numFmtId="49" fontId="17" fillId="3" borderId="35" xfId="0" applyNumberFormat="1" applyFont="1" applyFill="1" applyBorder="1" applyAlignment="1" applyProtection="1">
      <alignment horizontal="center" shrinkToFit="1"/>
      <protection locked="0"/>
    </xf>
    <xf numFmtId="49" fontId="17" fillId="3" borderId="37" xfId="0" applyNumberFormat="1" applyFont="1" applyFill="1" applyBorder="1" applyAlignment="1" applyProtection="1">
      <alignment horizontal="center" shrinkToFit="1"/>
      <protection locked="0"/>
    </xf>
    <xf numFmtId="0" fontId="10" fillId="3" borderId="0" xfId="0" applyFont="1" applyFill="1" applyAlignment="1" applyProtection="1">
      <alignment horizontal="center"/>
      <protection locked="0"/>
    </xf>
    <xf numFmtId="0" fontId="18" fillId="0" borderId="1" xfId="0" applyFont="1" applyBorder="1" applyAlignment="1">
      <alignment horizontal="center" vertical="center"/>
    </xf>
    <xf numFmtId="3" fontId="17" fillId="4" borderId="1" xfId="0" applyNumberFormat="1" applyFont="1" applyFill="1" applyBorder="1" applyAlignment="1">
      <alignment horizontal="right" vertical="center" shrinkToFit="1"/>
    </xf>
    <xf numFmtId="3" fontId="17" fillId="0" borderId="1" xfId="0" applyNumberFormat="1" applyFont="1" applyBorder="1" applyAlignment="1">
      <alignment horizontal="right" vertical="center" shrinkToFit="1"/>
    </xf>
    <xf numFmtId="0" fontId="26" fillId="0" borderId="46" xfId="0" applyFont="1" applyBorder="1" applyAlignment="1">
      <alignment horizontal="center" vertical="center"/>
    </xf>
    <xf numFmtId="0" fontId="17" fillId="0" borderId="1" xfId="0" applyFont="1" applyBorder="1" applyAlignment="1">
      <alignment horizontal="right" vertical="center"/>
    </xf>
    <xf numFmtId="3" fontId="17" fillId="0" borderId="1" xfId="0" applyNumberFormat="1" applyFont="1" applyBorder="1" applyAlignment="1">
      <alignment vertical="center" shrinkToFit="1"/>
    </xf>
    <xf numFmtId="38" fontId="26" fillId="0" borderId="1" xfId="1" applyFont="1" applyFill="1" applyBorder="1" applyAlignment="1" applyProtection="1">
      <alignment vertical="center" shrinkToFit="1"/>
    </xf>
    <xf numFmtId="38" fontId="26" fillId="0" borderId="0" xfId="1" applyFont="1" applyFill="1" applyBorder="1" applyAlignment="1" applyProtection="1">
      <alignment vertical="center" shrinkToFit="1"/>
    </xf>
    <xf numFmtId="38" fontId="29" fillId="0" borderId="0" xfId="1" applyFont="1" applyFill="1" applyBorder="1" applyAlignment="1" applyProtection="1">
      <alignment vertical="center" shrinkToFit="1"/>
    </xf>
    <xf numFmtId="0" fontId="14" fillId="0" borderId="0" xfId="0" applyFont="1">
      <alignment vertical="center"/>
    </xf>
    <xf numFmtId="3" fontId="17" fillId="0" borderId="0" xfId="0" applyNumberFormat="1" applyFont="1" applyAlignment="1">
      <alignment vertical="center" shrinkToFit="1"/>
    </xf>
    <xf numFmtId="38" fontId="17" fillId="0" borderId="1" xfId="1" applyFont="1" applyBorder="1" applyAlignment="1" applyProtection="1">
      <alignment horizontal="center" vertical="center"/>
    </xf>
    <xf numFmtId="38" fontId="17" fillId="0" borderId="1" xfId="1" applyFont="1" applyBorder="1" applyProtection="1">
      <alignment vertical="center"/>
    </xf>
    <xf numFmtId="38" fontId="17" fillId="0" borderId="50" xfId="1" applyFont="1" applyBorder="1" applyAlignment="1" applyProtection="1">
      <alignment horizontal="center" vertical="center"/>
    </xf>
    <xf numFmtId="38" fontId="17" fillId="0" borderId="50" xfId="1" applyFont="1" applyBorder="1" applyProtection="1">
      <alignment vertical="center"/>
    </xf>
    <xf numFmtId="183" fontId="17" fillId="0" borderId="0" xfId="0" applyNumberFormat="1" applyFont="1" applyAlignment="1">
      <alignment horizontal="right" vertical="center"/>
    </xf>
    <xf numFmtId="0" fontId="17" fillId="0" borderId="49" xfId="0" applyFont="1" applyBorder="1">
      <alignment vertical="center"/>
    </xf>
    <xf numFmtId="0" fontId="18" fillId="0" borderId="46" xfId="0" applyFont="1" applyBorder="1" applyAlignment="1">
      <alignment horizontal="left" vertical="center"/>
    </xf>
    <xf numFmtId="0" fontId="16" fillId="0" borderId="46" xfId="0" applyFont="1" applyBorder="1" applyAlignment="1">
      <alignment horizontal="left" vertical="center"/>
    </xf>
    <xf numFmtId="0" fontId="17" fillId="0" borderId="42" xfId="0" applyFont="1" applyBorder="1">
      <alignment vertical="center"/>
    </xf>
    <xf numFmtId="182" fontId="17" fillId="0" borderId="34" xfId="0" applyNumberFormat="1" applyFont="1" applyBorder="1" applyAlignment="1">
      <alignment horizontal="center" shrinkToFit="1"/>
    </xf>
    <xf numFmtId="182" fontId="17" fillId="0" borderId="35" xfId="0" applyNumberFormat="1" applyFont="1" applyBorder="1" applyAlignment="1">
      <alignment horizontal="center" shrinkToFit="1"/>
    </xf>
    <xf numFmtId="182" fontId="17" fillId="0" borderId="37" xfId="0" applyNumberFormat="1" applyFont="1" applyBorder="1" applyAlignment="1">
      <alignment horizontal="center" shrinkToFit="1"/>
    </xf>
    <xf numFmtId="0" fontId="17" fillId="0" borderId="38" xfId="0" applyFont="1" applyBorder="1" applyAlignment="1">
      <alignment horizontal="center" shrinkToFit="1"/>
    </xf>
    <xf numFmtId="0" fontId="17" fillId="0" borderId="31" xfId="0" applyFont="1" applyBorder="1" applyAlignment="1">
      <alignment shrinkToFit="1"/>
    </xf>
    <xf numFmtId="0" fontId="17" fillId="0" borderId="35" xfId="0" applyFont="1" applyBorder="1" applyAlignment="1">
      <alignment horizontal="center" shrinkToFit="1"/>
    </xf>
    <xf numFmtId="0" fontId="17" fillId="0" borderId="25" xfId="0" applyFont="1" applyBorder="1" applyAlignment="1">
      <alignment shrinkToFit="1"/>
    </xf>
    <xf numFmtId="0" fontId="17" fillId="0" borderId="36" xfId="0" applyFont="1" applyBorder="1" applyAlignment="1">
      <alignment horizontal="center" shrinkToFit="1"/>
    </xf>
    <xf numFmtId="0" fontId="17" fillId="0" borderId="28" xfId="0" applyFont="1" applyBorder="1" applyAlignment="1">
      <alignment shrinkToFit="1"/>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0" xfId="0" applyFont="1">
      <alignment vertical="center"/>
    </xf>
    <xf numFmtId="38" fontId="17" fillId="0" borderId="1" xfId="1" applyFont="1" applyBorder="1" applyProtection="1">
      <alignment vertical="center"/>
      <protection locked="0"/>
    </xf>
    <xf numFmtId="38" fontId="17" fillId="0" borderId="50" xfId="1" applyFont="1" applyBorder="1" applyProtection="1">
      <alignment vertical="center"/>
      <protection locked="0"/>
    </xf>
    <xf numFmtId="182" fontId="10" fillId="0" borderId="0" xfId="0" applyNumberFormat="1" applyFont="1">
      <alignment vertical="center"/>
    </xf>
    <xf numFmtId="179" fontId="15" fillId="0" borderId="0" xfId="2" applyNumberFormat="1" applyFont="1" applyBorder="1" applyAlignment="1" applyProtection="1">
      <alignment horizontal="right" vertical="center"/>
    </xf>
    <xf numFmtId="38" fontId="17" fillId="0" borderId="0" xfId="1" applyFont="1" applyFill="1" applyBorder="1" applyProtection="1">
      <alignment vertical="center"/>
    </xf>
    <xf numFmtId="38" fontId="17" fillId="3" borderId="0" xfId="1" applyFont="1" applyFill="1" applyBorder="1" applyAlignment="1" applyProtection="1">
      <alignment vertical="center"/>
    </xf>
    <xf numFmtId="38" fontId="17" fillId="0" borderId="0" xfId="1" applyFont="1" applyFill="1" applyBorder="1" applyAlignment="1" applyProtection="1">
      <alignment vertical="center"/>
    </xf>
    <xf numFmtId="38" fontId="17" fillId="0" borderId="14" xfId="1" applyFont="1" applyFill="1" applyBorder="1" applyAlignment="1" applyProtection="1">
      <alignment vertical="center"/>
    </xf>
    <xf numFmtId="183" fontId="10" fillId="0" borderId="0" xfId="0" applyNumberFormat="1" applyFont="1">
      <alignment vertical="center"/>
    </xf>
    <xf numFmtId="0" fontId="17" fillId="0" borderId="9" xfId="0" applyFont="1" applyBorder="1">
      <alignment vertical="center"/>
    </xf>
    <xf numFmtId="38" fontId="17" fillId="0" borderId="11" xfId="1" applyFont="1" applyFill="1" applyBorder="1" applyProtection="1">
      <alignment vertical="center"/>
    </xf>
    <xf numFmtId="0" fontId="10" fillId="0" borderId="11" xfId="0" applyFont="1" applyBorder="1">
      <alignment vertical="center"/>
    </xf>
    <xf numFmtId="0" fontId="10" fillId="0" borderId="12" xfId="0" applyFont="1" applyBorder="1">
      <alignment vertical="center"/>
    </xf>
    <xf numFmtId="6" fontId="20" fillId="0" borderId="0" xfId="2" applyFont="1" applyFill="1" applyBorder="1" applyAlignment="1" applyProtection="1">
      <alignment horizontal="right" vertical="center"/>
    </xf>
    <xf numFmtId="182" fontId="20" fillId="0" borderId="0" xfId="1" applyNumberFormat="1" applyFont="1" applyBorder="1" applyAlignment="1" applyProtection="1">
      <alignment horizontal="right" vertical="center"/>
    </xf>
    <xf numFmtId="0" fontId="10" fillId="0" borderId="54" xfId="0" applyFont="1" applyBorder="1">
      <alignment vertical="center"/>
    </xf>
    <xf numFmtId="0" fontId="10" fillId="0" borderId="0" xfId="0" applyFont="1" applyProtection="1">
      <alignment vertical="center"/>
      <protection locked="0"/>
    </xf>
    <xf numFmtId="49" fontId="16" fillId="0" borderId="47" xfId="0" applyNumberFormat="1" applyFont="1" applyBorder="1">
      <alignment vertical="center"/>
    </xf>
    <xf numFmtId="0" fontId="17" fillId="0" borderId="46" xfId="0" applyFont="1" applyBorder="1">
      <alignment vertical="center"/>
    </xf>
    <xf numFmtId="0" fontId="10" fillId="3" borderId="14" xfId="0" applyFont="1" applyFill="1" applyBorder="1">
      <alignment vertical="center"/>
    </xf>
    <xf numFmtId="38" fontId="17" fillId="3" borderId="14" xfId="1" applyFont="1" applyFill="1" applyBorder="1" applyAlignment="1" applyProtection="1">
      <alignment vertical="center"/>
      <protection locked="0"/>
    </xf>
    <xf numFmtId="183" fontId="10" fillId="0" borderId="0" xfId="0" applyNumberFormat="1" applyFont="1" applyAlignment="1">
      <alignment horizontal="center"/>
    </xf>
    <xf numFmtId="0" fontId="17" fillId="0" borderId="10" xfId="0" applyFont="1" applyBorder="1">
      <alignment vertical="center"/>
    </xf>
    <xf numFmtId="0" fontId="17" fillId="0" borderId="11"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6" xfId="0" applyFont="1" applyBorder="1">
      <alignment vertical="center"/>
    </xf>
    <xf numFmtId="0" fontId="17" fillId="0" borderId="8" xfId="0" applyFont="1" applyBorder="1">
      <alignment vertical="center"/>
    </xf>
    <xf numFmtId="0" fontId="25" fillId="0" borderId="0" xfId="0" applyFont="1" applyAlignment="1" applyProtection="1">
      <alignment horizontal="left" vertical="center"/>
      <protection locked="0"/>
    </xf>
    <xf numFmtId="183" fontId="17" fillId="0" borderId="0" xfId="0" applyNumberFormat="1" applyFont="1" applyAlignment="1" applyProtection="1">
      <alignment horizontal="right" vertical="center"/>
      <protection locked="0"/>
    </xf>
    <xf numFmtId="0" fontId="17" fillId="3" borderId="0" xfId="0" applyFont="1" applyFill="1" applyAlignment="1">
      <alignment horizontal="right" vertical="center"/>
    </xf>
    <xf numFmtId="0" fontId="17" fillId="0" borderId="9" xfId="0" applyFont="1" applyBorder="1" applyAlignment="1">
      <alignment horizontal="left" vertical="center"/>
    </xf>
    <xf numFmtId="0" fontId="26" fillId="0" borderId="46" xfId="0" applyFont="1" applyBorder="1">
      <alignment vertical="center"/>
    </xf>
    <xf numFmtId="0" fontId="27" fillId="0" borderId="0" xfId="0" applyFont="1" applyAlignment="1">
      <alignment horizontal="left" vertical="center"/>
    </xf>
    <xf numFmtId="49" fontId="18" fillId="0" borderId="1" xfId="0" applyNumberFormat="1" applyFont="1" applyBorder="1" applyAlignment="1">
      <alignment vertical="center" shrinkToFit="1"/>
    </xf>
    <xf numFmtId="49" fontId="17" fillId="3" borderId="34" xfId="0" applyNumberFormat="1" applyFont="1" applyFill="1" applyBorder="1" applyAlignment="1">
      <alignment horizontal="center" shrinkToFit="1"/>
    </xf>
    <xf numFmtId="49" fontId="17" fillId="3" borderId="35" xfId="0" applyNumberFormat="1" applyFont="1" applyFill="1" applyBorder="1" applyAlignment="1">
      <alignment horizontal="center" shrinkToFit="1"/>
    </xf>
    <xf numFmtId="49" fontId="17" fillId="3" borderId="37" xfId="0" applyNumberFormat="1" applyFont="1" applyFill="1" applyBorder="1" applyAlignment="1">
      <alignment horizontal="center" shrinkToFit="1"/>
    </xf>
    <xf numFmtId="0" fontId="10" fillId="3" borderId="0" xfId="0" applyFont="1" applyFill="1" applyAlignment="1">
      <alignment horizontal="center"/>
    </xf>
    <xf numFmtId="0" fontId="17" fillId="3" borderId="0" xfId="0" applyFont="1" applyFill="1" applyAlignment="1">
      <alignment horizontal="left" vertical="center" shrinkToFit="1"/>
    </xf>
    <xf numFmtId="0" fontId="17" fillId="5" borderId="0" xfId="0" applyFont="1" applyFill="1" applyAlignment="1">
      <alignment horizontal="left" vertical="center"/>
    </xf>
    <xf numFmtId="0" fontId="27" fillId="0" borderId="0" xfId="0" applyFont="1" applyAlignment="1">
      <alignment vertical="top" wrapText="1"/>
    </xf>
    <xf numFmtId="0" fontId="16" fillId="0" borderId="0" xfId="0" applyFont="1">
      <alignment vertical="center"/>
    </xf>
    <xf numFmtId="0" fontId="24" fillId="0" borderId="0" xfId="0" applyFont="1" applyAlignment="1">
      <alignment vertical="center" shrinkToFit="1"/>
    </xf>
    <xf numFmtId="0" fontId="18" fillId="0" borderId="0" xfId="0" applyFont="1" applyAlignment="1">
      <alignment vertical="top" wrapText="1"/>
    </xf>
    <xf numFmtId="0" fontId="10" fillId="3" borderId="0" xfId="0" applyFont="1" applyFill="1">
      <alignment vertical="center"/>
    </xf>
    <xf numFmtId="0" fontId="18" fillId="0" borderId="9" xfId="0" applyFont="1" applyBorder="1" applyProtection="1">
      <alignment vertical="center"/>
      <protection locked="0"/>
    </xf>
    <xf numFmtId="0" fontId="12" fillId="0" borderId="0" xfId="0" applyFont="1" applyProtection="1">
      <alignment vertical="center"/>
      <protection locked="0"/>
    </xf>
    <xf numFmtId="0" fontId="12" fillId="0" borderId="14" xfId="0" applyFont="1" applyBorder="1" applyProtection="1">
      <alignment vertical="center"/>
      <protection locked="0"/>
    </xf>
    <xf numFmtId="0" fontId="14" fillId="0" borderId="15" xfId="0" applyFont="1" applyBorder="1" applyAlignment="1">
      <alignment horizontal="center" vertical="distributed"/>
    </xf>
    <xf numFmtId="0" fontId="14" fillId="0" borderId="16" xfId="0" applyFont="1" applyBorder="1" applyAlignment="1">
      <alignment horizontal="center" vertical="distributed"/>
    </xf>
    <xf numFmtId="0" fontId="14" fillId="0" borderId="17" xfId="0" applyFont="1" applyBorder="1" applyAlignment="1">
      <alignment horizontal="center" vertical="distributed"/>
    </xf>
    <xf numFmtId="0" fontId="14" fillId="0" borderId="18" xfId="0" applyFont="1" applyBorder="1" applyAlignment="1">
      <alignment horizontal="center" vertical="distributed"/>
    </xf>
    <xf numFmtId="0" fontId="14" fillId="0" borderId="19" xfId="0" applyFont="1" applyBorder="1" applyAlignment="1">
      <alignment horizontal="center" vertical="distributed"/>
    </xf>
    <xf numFmtId="0" fontId="14" fillId="0" borderId="48" xfId="0" applyFont="1" applyBorder="1" applyAlignment="1">
      <alignment horizontal="center" vertical="distributed"/>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6" fontId="20" fillId="3" borderId="13" xfId="2" applyFont="1" applyFill="1" applyBorder="1" applyAlignment="1" applyProtection="1">
      <alignment horizontal="right" vertical="center"/>
    </xf>
    <xf numFmtId="6" fontId="20" fillId="3" borderId="0" xfId="2" applyFont="1" applyFill="1" applyBorder="1" applyAlignment="1" applyProtection="1">
      <alignment horizontal="right" vertical="center"/>
    </xf>
    <xf numFmtId="6" fontId="20" fillId="3" borderId="14" xfId="2" applyFont="1" applyFill="1" applyBorder="1" applyAlignment="1" applyProtection="1">
      <alignment horizontal="right" vertical="center"/>
    </xf>
    <xf numFmtId="6" fontId="20" fillId="3" borderId="6" xfId="2" applyFont="1" applyFill="1" applyBorder="1" applyAlignment="1" applyProtection="1">
      <alignment horizontal="right" vertical="center"/>
    </xf>
    <xf numFmtId="6" fontId="20" fillId="3" borderId="7" xfId="2" applyFont="1" applyFill="1" applyBorder="1" applyAlignment="1" applyProtection="1">
      <alignment horizontal="right" vertical="center"/>
    </xf>
    <xf numFmtId="6" fontId="20" fillId="3" borderId="8" xfId="2" applyFont="1" applyFill="1" applyBorder="1" applyAlignment="1" applyProtection="1">
      <alignment horizontal="right" vertical="center"/>
    </xf>
    <xf numFmtId="6" fontId="20" fillId="0" borderId="13" xfId="2" applyFont="1" applyBorder="1" applyAlignment="1" applyProtection="1">
      <alignment horizontal="right" vertical="center"/>
    </xf>
    <xf numFmtId="6" fontId="20" fillId="0" borderId="0" xfId="2" applyFont="1" applyBorder="1" applyAlignment="1" applyProtection="1">
      <alignment horizontal="right" vertical="center"/>
    </xf>
    <xf numFmtId="6" fontId="20" fillId="0" borderId="14" xfId="2" applyFont="1" applyBorder="1" applyAlignment="1" applyProtection="1">
      <alignment horizontal="right" vertical="center"/>
    </xf>
    <xf numFmtId="6" fontId="20" fillId="0" borderId="6" xfId="2" applyFont="1" applyBorder="1" applyAlignment="1" applyProtection="1">
      <alignment horizontal="right" vertical="center"/>
    </xf>
    <xf numFmtId="6" fontId="20" fillId="0" borderId="7" xfId="2" applyFont="1" applyBorder="1" applyAlignment="1" applyProtection="1">
      <alignment horizontal="right" vertical="center"/>
    </xf>
    <xf numFmtId="6" fontId="20" fillId="0" borderId="8" xfId="2" applyFont="1" applyBorder="1" applyAlignment="1" applyProtection="1">
      <alignment horizontal="right" vertical="center"/>
    </xf>
    <xf numFmtId="38" fontId="20" fillId="3" borderId="13" xfId="1" applyFont="1" applyFill="1" applyBorder="1" applyAlignment="1" applyProtection="1">
      <alignment horizontal="right" vertical="center"/>
    </xf>
    <xf numFmtId="38" fontId="20" fillId="3" borderId="0" xfId="1" applyFont="1" applyFill="1" applyBorder="1" applyAlignment="1" applyProtection="1">
      <alignment horizontal="right" vertical="center"/>
    </xf>
    <xf numFmtId="38" fontId="20" fillId="3" borderId="6" xfId="1" applyFont="1" applyFill="1" applyBorder="1" applyAlignment="1" applyProtection="1">
      <alignment horizontal="right" vertical="center"/>
    </xf>
    <xf numFmtId="38" fontId="20" fillId="3" borderId="7" xfId="1" applyFont="1" applyFill="1" applyBorder="1" applyAlignment="1" applyProtection="1">
      <alignment horizontal="right" vertical="center"/>
    </xf>
    <xf numFmtId="0" fontId="10" fillId="0" borderId="0" xfId="0" applyFont="1" applyAlignment="1">
      <alignment horizontal="left" vertical="center"/>
    </xf>
    <xf numFmtId="0" fontId="10" fillId="0" borderId="14"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38" fontId="17" fillId="0" borderId="13" xfId="1" applyFont="1" applyFill="1" applyBorder="1" applyAlignment="1" applyProtection="1">
      <alignment horizontal="center" vertical="center"/>
    </xf>
    <xf numFmtId="38" fontId="17" fillId="0" borderId="0" xfId="1" applyFont="1" applyFill="1" applyBorder="1" applyAlignment="1" applyProtection="1">
      <alignment horizontal="center" vertical="center"/>
    </xf>
    <xf numFmtId="49" fontId="10" fillId="3" borderId="0" xfId="0" applyNumberFormat="1" applyFont="1" applyFill="1" applyAlignment="1">
      <alignment horizontal="left" vertical="center"/>
    </xf>
    <xf numFmtId="49" fontId="10" fillId="3" borderId="14" xfId="0" applyNumberFormat="1" applyFont="1" applyFill="1" applyBorder="1" applyAlignment="1">
      <alignment horizontal="left"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38" fontId="17" fillId="3" borderId="0" xfId="1" applyFont="1" applyFill="1" applyBorder="1" applyAlignment="1" applyProtection="1">
      <alignment horizontal="left" vertical="center"/>
    </xf>
    <xf numFmtId="38" fontId="17" fillId="0" borderId="6" xfId="1" applyFont="1" applyFill="1" applyBorder="1" applyAlignment="1" applyProtection="1">
      <alignment horizontal="center" vertical="center"/>
    </xf>
    <xf numFmtId="38" fontId="17" fillId="0" borderId="7" xfId="1" applyFont="1" applyFill="1" applyBorder="1" applyAlignment="1" applyProtection="1">
      <alignment horizontal="center"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49" fontId="16" fillId="0" borderId="7" xfId="0" applyNumberFormat="1" applyFont="1" applyBorder="1" applyAlignment="1">
      <alignment horizontal="left" vertical="center" shrinkToFit="1"/>
    </xf>
    <xf numFmtId="0" fontId="10" fillId="3" borderId="0" xfId="0" applyFont="1" applyFill="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45"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42" xfId="0" applyFont="1" applyBorder="1" applyAlignment="1">
      <alignment horizontal="center" vertical="center"/>
    </xf>
    <xf numFmtId="179" fontId="15" fillId="0" borderId="10" xfId="2" applyNumberFormat="1" applyFont="1" applyFill="1" applyBorder="1" applyAlignment="1" applyProtection="1">
      <alignment horizontal="right" vertical="center"/>
    </xf>
    <xf numFmtId="179" fontId="15" fillId="0" borderId="11" xfId="2" applyNumberFormat="1" applyFont="1" applyFill="1" applyBorder="1" applyAlignment="1" applyProtection="1">
      <alignment horizontal="right" vertical="center"/>
    </xf>
    <xf numFmtId="179" fontId="15" fillId="0" borderId="12" xfId="2" applyNumberFormat="1" applyFont="1" applyFill="1" applyBorder="1" applyAlignment="1" applyProtection="1">
      <alignment horizontal="right" vertical="center"/>
    </xf>
    <xf numFmtId="179" fontId="15" fillId="0" borderId="6" xfId="2" applyNumberFormat="1" applyFont="1" applyFill="1" applyBorder="1" applyAlignment="1" applyProtection="1">
      <alignment horizontal="right" vertical="center"/>
    </xf>
    <xf numFmtId="179" fontId="15" fillId="0" borderId="7" xfId="2" applyNumberFormat="1" applyFont="1" applyFill="1" applyBorder="1" applyAlignment="1" applyProtection="1">
      <alignment horizontal="right" vertical="center"/>
    </xf>
    <xf numFmtId="179" fontId="15" fillId="0" borderId="8" xfId="2" applyNumberFormat="1" applyFont="1" applyFill="1" applyBorder="1" applyAlignment="1" applyProtection="1">
      <alignment horizontal="right" vertical="center"/>
    </xf>
    <xf numFmtId="49" fontId="10" fillId="3" borderId="0" xfId="0" applyNumberFormat="1" applyFont="1" applyFill="1" applyAlignment="1">
      <alignment horizontal="center" vertical="center"/>
    </xf>
    <xf numFmtId="49" fontId="10" fillId="3" borderId="7" xfId="0" applyNumberFormat="1" applyFont="1" applyFill="1" applyBorder="1" applyAlignment="1">
      <alignment horizontal="center" vertical="center"/>
    </xf>
    <xf numFmtId="183" fontId="10" fillId="0" borderId="0" xfId="0" applyNumberFormat="1" applyFont="1" applyAlignment="1">
      <alignment horizontal="right" vertical="center"/>
    </xf>
    <xf numFmtId="183" fontId="10" fillId="0" borderId="0" xfId="0" applyNumberFormat="1" applyFont="1" applyAlignment="1">
      <alignment horizontal="center" vertical="center"/>
    </xf>
    <xf numFmtId="0" fontId="10" fillId="0" borderId="0" xfId="0" applyFont="1">
      <alignment vertical="center"/>
    </xf>
    <xf numFmtId="0" fontId="10" fillId="0" borderId="14" xfId="0" applyFont="1" applyBorder="1">
      <alignment vertical="center"/>
    </xf>
    <xf numFmtId="0" fontId="17" fillId="0" borderId="0" xfId="0" applyFont="1" applyAlignment="1">
      <alignment horizontal="left" vertical="center" wrapText="1"/>
    </xf>
    <xf numFmtId="0" fontId="24" fillId="0" borderId="0" xfId="0" applyFont="1" applyAlignment="1">
      <alignment horizontal="left" vertical="center" shrinkToFit="1"/>
    </xf>
    <xf numFmtId="0" fontId="17" fillId="0" borderId="1" xfId="0" applyFont="1" applyBorder="1" applyAlignment="1">
      <alignment horizontal="center" vertical="center"/>
    </xf>
    <xf numFmtId="0" fontId="17" fillId="3" borderId="46" xfId="0" applyFont="1" applyFill="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180" fontId="26" fillId="0" borderId="35" xfId="1" applyNumberFormat="1" applyFont="1" applyFill="1" applyBorder="1" applyAlignment="1" applyProtection="1">
      <alignment horizontal="right" vertical="distributed"/>
    </xf>
    <xf numFmtId="180" fontId="26" fillId="0" borderId="35" xfId="1" applyNumberFormat="1" applyFont="1" applyFill="1" applyBorder="1" applyAlignment="1" applyProtection="1">
      <alignment horizontal="right" vertical="center"/>
    </xf>
    <xf numFmtId="0" fontId="17" fillId="0" borderId="1" xfId="0" applyFont="1" applyBorder="1" applyAlignment="1">
      <alignment horizontal="left" vertical="center"/>
    </xf>
    <xf numFmtId="0" fontId="17" fillId="0" borderId="13" xfId="0" applyFont="1" applyBorder="1" applyAlignment="1">
      <alignment horizontal="left" vertical="center" wrapText="1"/>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180" fontId="26" fillId="3" borderId="34" xfId="1" applyNumberFormat="1" applyFont="1" applyFill="1" applyBorder="1" applyAlignment="1" applyProtection="1">
      <alignment horizontal="right" vertical="distributed"/>
    </xf>
    <xf numFmtId="180" fontId="26" fillId="3" borderId="34" xfId="1" applyNumberFormat="1" applyFont="1" applyFill="1" applyBorder="1" applyAlignment="1" applyProtection="1">
      <alignment horizontal="right" vertical="center"/>
    </xf>
    <xf numFmtId="0" fontId="27" fillId="0" borderId="0" xfId="0" applyFont="1" applyAlignment="1">
      <alignment horizontal="left" vertical="center" wrapText="1"/>
    </xf>
    <xf numFmtId="0" fontId="17" fillId="3" borderId="0" xfId="0" applyFont="1" applyFill="1" applyAlignment="1">
      <alignment horizontal="left" vertical="center"/>
    </xf>
    <xf numFmtId="49" fontId="16" fillId="3" borderId="47" xfId="0" applyNumberFormat="1" applyFont="1" applyFill="1" applyBorder="1" applyAlignment="1">
      <alignment horizontal="left" vertical="center"/>
    </xf>
    <xf numFmtId="0" fontId="17" fillId="3" borderId="0" xfId="0" applyFont="1" applyFill="1" applyAlignment="1">
      <alignment horizontal="right" vertical="center"/>
    </xf>
    <xf numFmtId="0" fontId="17" fillId="0" borderId="0" xfId="0" applyFont="1" applyAlignment="1">
      <alignment horizontal="left" vertical="center"/>
    </xf>
    <xf numFmtId="0" fontId="22" fillId="0" borderId="7" xfId="0" applyFont="1" applyBorder="1" applyAlignment="1">
      <alignment horizontal="distributed" vertical="center"/>
    </xf>
    <xf numFmtId="0" fontId="22" fillId="3" borderId="7" xfId="0" applyFont="1" applyFill="1" applyBorder="1" applyAlignment="1">
      <alignment horizontal="center" vertical="center"/>
    </xf>
    <xf numFmtId="180" fontId="26" fillId="3" borderId="35" xfId="1" applyNumberFormat="1" applyFont="1" applyFill="1" applyBorder="1" applyAlignment="1" applyProtection="1">
      <alignment horizontal="right" vertical="distributed"/>
    </xf>
    <xf numFmtId="180" fontId="26" fillId="3" borderId="35" xfId="1" applyNumberFormat="1" applyFont="1" applyFill="1" applyBorder="1" applyAlignment="1" applyProtection="1">
      <alignment horizontal="right" vertical="center"/>
    </xf>
    <xf numFmtId="3" fontId="17" fillId="0" borderId="1" xfId="0" applyNumberFormat="1" applyFont="1" applyBorder="1" applyAlignment="1">
      <alignment horizontal="right" vertical="center" shrinkToFit="1"/>
    </xf>
    <xf numFmtId="0" fontId="17" fillId="0" borderId="28" xfId="0" applyFont="1" applyBorder="1" applyAlignment="1">
      <alignment horizontal="left" vertical="center"/>
    </xf>
    <xf numFmtId="0" fontId="17" fillId="0" borderId="29" xfId="0" applyFont="1" applyBorder="1" applyAlignment="1">
      <alignment horizontal="left" vertical="center"/>
    </xf>
    <xf numFmtId="0" fontId="17" fillId="0" borderId="30" xfId="0" applyFont="1" applyBorder="1" applyAlignment="1">
      <alignment horizontal="left" vertical="center"/>
    </xf>
    <xf numFmtId="180" fontId="26" fillId="0" borderId="36" xfId="1" applyNumberFormat="1" applyFont="1" applyFill="1" applyBorder="1" applyAlignment="1" applyProtection="1">
      <alignment horizontal="right" vertical="distributed"/>
    </xf>
    <xf numFmtId="180" fontId="26" fillId="0" borderId="36" xfId="1" applyNumberFormat="1" applyFont="1" applyFill="1" applyBorder="1" applyAlignment="1" applyProtection="1">
      <alignment horizontal="right" vertical="center"/>
    </xf>
    <xf numFmtId="0" fontId="30" fillId="0" borderId="0" xfId="0" applyFont="1" applyAlignment="1">
      <alignment horizontal="left" vertical="top" wrapText="1"/>
    </xf>
    <xf numFmtId="0" fontId="17" fillId="3" borderId="46" xfId="0" applyFont="1" applyFill="1" applyBorder="1" applyAlignment="1">
      <alignment horizontal="left" vertical="center" shrinkToFit="1"/>
    </xf>
    <xf numFmtId="0" fontId="16" fillId="0" borderId="0" xfId="0" applyFont="1" applyAlignment="1">
      <alignment horizontal="right" vertical="center"/>
    </xf>
    <xf numFmtId="0" fontId="16" fillId="0" borderId="0" xfId="0" applyFont="1" applyAlignment="1">
      <alignment horizontal="left" vertical="center"/>
    </xf>
    <xf numFmtId="0" fontId="17" fillId="0" borderId="7" xfId="0" applyFont="1" applyBorder="1" applyAlignment="1">
      <alignment horizontal="center"/>
    </xf>
    <xf numFmtId="38" fontId="28" fillId="0" borderId="47" xfId="1" applyFont="1" applyBorder="1" applyAlignment="1" applyProtection="1">
      <alignment horizontal="left" vertical="center"/>
    </xf>
    <xf numFmtId="0" fontId="28" fillId="0" borderId="47" xfId="0" applyFont="1" applyBorder="1" applyAlignment="1">
      <alignment horizontal="right" vertical="center"/>
    </xf>
    <xf numFmtId="0" fontId="17" fillId="0" borderId="0" xfId="0" applyFont="1" applyAlignment="1">
      <alignment shrinkToFit="1"/>
    </xf>
    <xf numFmtId="0" fontId="17" fillId="3" borderId="22" xfId="0" applyFont="1" applyFill="1" applyBorder="1" applyAlignment="1">
      <alignment horizontal="left" shrinkToFit="1"/>
    </xf>
    <xf numFmtId="0" fontId="17" fillId="3" borderId="23" xfId="0" applyFont="1" applyFill="1" applyBorder="1" applyAlignment="1">
      <alignment horizontal="left" shrinkToFit="1"/>
    </xf>
    <xf numFmtId="0" fontId="17" fillId="3" borderId="24" xfId="0" applyFont="1" applyFill="1" applyBorder="1" applyAlignment="1">
      <alignment horizontal="left" shrinkToFit="1"/>
    </xf>
    <xf numFmtId="49" fontId="17" fillId="3" borderId="22" xfId="0" applyNumberFormat="1" applyFont="1" applyFill="1" applyBorder="1" applyAlignment="1">
      <alignment horizontal="right" shrinkToFit="1"/>
    </xf>
    <xf numFmtId="49" fontId="17" fillId="3" borderId="24" xfId="0" applyNumberFormat="1" applyFont="1" applyFill="1" applyBorder="1" applyAlignment="1">
      <alignment horizontal="right" shrinkToFit="1"/>
    </xf>
    <xf numFmtId="49" fontId="17" fillId="3" borderId="34" xfId="0" applyNumberFormat="1" applyFont="1" applyFill="1" applyBorder="1" applyAlignment="1">
      <alignment horizontal="center" shrinkToFit="1"/>
    </xf>
    <xf numFmtId="38" fontId="17" fillId="3" borderId="34" xfId="1" applyFont="1" applyFill="1" applyBorder="1" applyAlignment="1" applyProtection="1">
      <alignment horizontal="right" shrinkToFit="1"/>
    </xf>
    <xf numFmtId="178" fontId="17" fillId="3" borderId="22" xfId="0" applyNumberFormat="1" applyFont="1" applyFill="1" applyBorder="1" applyAlignment="1">
      <alignment horizontal="right"/>
    </xf>
    <xf numFmtId="178" fontId="17" fillId="3" borderId="23" xfId="0" applyNumberFormat="1" applyFont="1" applyFill="1" applyBorder="1" applyAlignment="1">
      <alignment horizontal="right"/>
    </xf>
    <xf numFmtId="178" fontId="17" fillId="3" borderId="24" xfId="0" applyNumberFormat="1" applyFont="1" applyFill="1" applyBorder="1" applyAlignment="1">
      <alignment horizontal="right"/>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4" xfId="0" applyNumberFormat="1" applyFont="1" applyBorder="1" applyAlignment="1">
      <alignment horizontal="center" vertical="center" shrinkToFit="1"/>
    </xf>
    <xf numFmtId="49" fontId="18" fillId="0" borderId="1" xfId="0" applyNumberFormat="1" applyFont="1" applyBorder="1" applyAlignment="1">
      <alignment horizontal="center" vertical="center" shrinkToFit="1"/>
    </xf>
    <xf numFmtId="176" fontId="18" fillId="2" borderId="2" xfId="1" applyNumberFormat="1" applyFont="1" applyFill="1" applyBorder="1" applyAlignment="1" applyProtection="1">
      <alignment horizontal="center" vertical="center" shrinkToFit="1"/>
    </xf>
    <xf numFmtId="176" fontId="18" fillId="2" borderId="3" xfId="1" applyNumberFormat="1" applyFont="1" applyFill="1" applyBorder="1" applyAlignment="1" applyProtection="1">
      <alignment horizontal="center" vertical="center" shrinkToFit="1"/>
    </xf>
    <xf numFmtId="176" fontId="18" fillId="2" borderId="4" xfId="1" applyNumberFormat="1" applyFont="1" applyFill="1" applyBorder="1" applyAlignment="1" applyProtection="1">
      <alignment horizontal="center" vertical="center" shrinkToFit="1"/>
    </xf>
    <xf numFmtId="0" fontId="17" fillId="3" borderId="25" xfId="0" applyFont="1" applyFill="1" applyBorder="1" applyAlignment="1">
      <alignment horizontal="left" shrinkToFit="1"/>
    </xf>
    <xf numFmtId="0" fontId="17" fillId="3" borderId="26" xfId="0" applyFont="1" applyFill="1" applyBorder="1" applyAlignment="1">
      <alignment horizontal="left" shrinkToFit="1"/>
    </xf>
    <xf numFmtId="0" fontId="17" fillId="3" borderId="27" xfId="0" applyFont="1" applyFill="1" applyBorder="1" applyAlignment="1">
      <alignment horizontal="left" shrinkToFit="1"/>
    </xf>
    <xf numFmtId="49" fontId="17" fillId="3" borderId="25" xfId="0" applyNumberFormat="1" applyFont="1" applyFill="1" applyBorder="1" applyAlignment="1">
      <alignment horizontal="right" shrinkToFit="1"/>
    </xf>
    <xf numFmtId="49" fontId="17" fillId="3" borderId="27" xfId="0" applyNumberFormat="1" applyFont="1" applyFill="1" applyBorder="1" applyAlignment="1">
      <alignment horizontal="right" shrinkToFit="1"/>
    </xf>
    <xf numFmtId="49" fontId="17" fillId="3" borderId="35" xfId="0" applyNumberFormat="1" applyFont="1" applyFill="1" applyBorder="1" applyAlignment="1">
      <alignment horizontal="center" shrinkToFit="1"/>
    </xf>
    <xf numFmtId="38" fontId="17" fillId="3" borderId="35" xfId="1" applyFont="1" applyFill="1" applyBorder="1" applyAlignment="1" applyProtection="1">
      <alignment horizontal="right" shrinkToFit="1"/>
    </xf>
    <xf numFmtId="178" fontId="17" fillId="3" borderId="25" xfId="0" applyNumberFormat="1" applyFont="1" applyFill="1" applyBorder="1" applyAlignment="1">
      <alignment horizontal="right"/>
    </xf>
    <xf numFmtId="178" fontId="17" fillId="3" borderId="26" xfId="0" applyNumberFormat="1" applyFont="1" applyFill="1" applyBorder="1" applyAlignment="1">
      <alignment horizontal="right"/>
    </xf>
    <xf numFmtId="178" fontId="17" fillId="3" borderId="27" xfId="0" applyNumberFormat="1" applyFont="1" applyFill="1" applyBorder="1" applyAlignment="1">
      <alignment horizontal="right"/>
    </xf>
    <xf numFmtId="49" fontId="17" fillId="3" borderId="39" xfId="0" applyNumberFormat="1" applyFont="1" applyFill="1" applyBorder="1" applyAlignment="1">
      <alignment horizontal="right" shrinkToFit="1"/>
    </xf>
    <xf numFmtId="49" fontId="17" fillId="3" borderId="41" xfId="0" applyNumberFormat="1" applyFont="1" applyFill="1" applyBorder="1" applyAlignment="1">
      <alignment horizontal="right" shrinkToFit="1"/>
    </xf>
    <xf numFmtId="49" fontId="17" fillId="3" borderId="37" xfId="0" applyNumberFormat="1" applyFont="1" applyFill="1" applyBorder="1" applyAlignment="1">
      <alignment horizontal="center" shrinkToFit="1"/>
    </xf>
    <xf numFmtId="38" fontId="17" fillId="3" borderId="37" xfId="1" applyFont="1" applyFill="1" applyBorder="1" applyAlignment="1" applyProtection="1">
      <alignment horizontal="right" shrinkToFit="1"/>
    </xf>
    <xf numFmtId="178" fontId="17" fillId="3" borderId="39" xfId="0" applyNumberFormat="1" applyFont="1" applyFill="1" applyBorder="1" applyAlignment="1">
      <alignment horizontal="right"/>
    </xf>
    <xf numFmtId="178" fontId="17" fillId="3" borderId="40" xfId="0" applyNumberFormat="1" applyFont="1" applyFill="1" applyBorder="1" applyAlignment="1">
      <alignment horizontal="right"/>
    </xf>
    <xf numFmtId="178" fontId="17" fillId="3" borderId="41" xfId="0" applyNumberFormat="1" applyFont="1" applyFill="1" applyBorder="1" applyAlignment="1">
      <alignment horizontal="right"/>
    </xf>
    <xf numFmtId="0" fontId="17" fillId="0" borderId="26" xfId="0" applyFont="1" applyBorder="1" applyAlignment="1">
      <alignment horizontal="distributed" shrinkToFit="1"/>
    </xf>
    <xf numFmtId="49" fontId="17" fillId="0" borderId="43" xfId="0" applyNumberFormat="1" applyFont="1" applyBorder="1" applyAlignment="1">
      <alignment horizontal="center" shrinkToFit="1"/>
    </xf>
    <xf numFmtId="49" fontId="17" fillId="0" borderId="44" xfId="0" applyNumberFormat="1" applyFont="1" applyBorder="1" applyAlignment="1">
      <alignment horizontal="center" shrinkToFit="1"/>
    </xf>
    <xf numFmtId="49" fontId="17" fillId="0" borderId="38" xfId="0" applyNumberFormat="1" applyFont="1" applyBorder="1" applyAlignment="1">
      <alignment horizontal="center" shrinkToFit="1"/>
    </xf>
    <xf numFmtId="178" fontId="17" fillId="0" borderId="31" xfId="0" applyNumberFormat="1" applyFont="1" applyBorder="1" applyAlignment="1">
      <alignment horizontal="right"/>
    </xf>
    <xf numFmtId="178" fontId="17" fillId="0" borderId="32" xfId="0" applyNumberFormat="1" applyFont="1" applyBorder="1" applyAlignment="1">
      <alignment horizontal="right"/>
    </xf>
    <xf numFmtId="178" fontId="17" fillId="0" borderId="33" xfId="0" applyNumberFormat="1" applyFont="1" applyBorder="1" applyAlignment="1">
      <alignment horizontal="right"/>
    </xf>
    <xf numFmtId="0" fontId="17" fillId="3" borderId="39" xfId="0" applyFont="1" applyFill="1" applyBorder="1" applyAlignment="1">
      <alignment horizontal="left" shrinkToFit="1"/>
    </xf>
    <xf numFmtId="0" fontId="17" fillId="3" borderId="40" xfId="0" applyFont="1" applyFill="1" applyBorder="1" applyAlignment="1">
      <alignment horizontal="left" shrinkToFit="1"/>
    </xf>
    <xf numFmtId="0" fontId="17" fillId="3" borderId="41" xfId="0" applyFont="1" applyFill="1" applyBorder="1" applyAlignment="1">
      <alignment horizontal="left" shrinkToFit="1"/>
    </xf>
    <xf numFmtId="38" fontId="17" fillId="0" borderId="5" xfId="1" applyFont="1" applyBorder="1" applyAlignment="1" applyProtection="1">
      <alignment horizontal="center" vertical="center"/>
    </xf>
    <xf numFmtId="38" fontId="17" fillId="0" borderId="1" xfId="1" applyFont="1" applyBorder="1" applyAlignment="1" applyProtection="1">
      <alignment horizontal="center" vertical="center"/>
    </xf>
    <xf numFmtId="38" fontId="17" fillId="0" borderId="5" xfId="1" applyFont="1" applyBorder="1" applyAlignment="1" applyProtection="1">
      <alignment horizontal="right" vertical="center"/>
    </xf>
    <xf numFmtId="38" fontId="17" fillId="0" borderId="1" xfId="1" applyFont="1" applyBorder="1" applyAlignment="1" applyProtection="1">
      <alignment horizontal="right" vertical="center"/>
    </xf>
    <xf numFmtId="49" fontId="17" fillId="0" borderId="25" xfId="0" applyNumberFormat="1" applyFont="1" applyBorder="1" applyAlignment="1">
      <alignment horizontal="center" shrinkToFit="1"/>
    </xf>
    <xf numFmtId="49" fontId="17" fillId="0" borderId="27" xfId="0" applyNumberFormat="1" applyFont="1" applyBorder="1" applyAlignment="1">
      <alignment horizontal="center" shrinkToFit="1"/>
    </xf>
    <xf numFmtId="49" fontId="17" fillId="0" borderId="35" xfId="0" applyNumberFormat="1" applyFont="1" applyBorder="1" applyAlignment="1">
      <alignment horizontal="center" shrinkToFit="1"/>
    </xf>
    <xf numFmtId="178" fontId="17" fillId="0" borderId="25" xfId="0" applyNumberFormat="1" applyFont="1" applyBorder="1" applyAlignment="1">
      <alignment horizontal="right"/>
    </xf>
    <xf numFmtId="178" fontId="17" fillId="0" borderId="26" xfId="0" applyNumberFormat="1" applyFont="1" applyBorder="1" applyAlignment="1">
      <alignment horizontal="right"/>
    </xf>
    <xf numFmtId="178" fontId="17" fillId="0" borderId="27" xfId="0" applyNumberFormat="1" applyFont="1" applyBorder="1" applyAlignment="1">
      <alignment horizontal="right"/>
    </xf>
    <xf numFmtId="0" fontId="17" fillId="0" borderId="29" xfId="0" applyFont="1" applyBorder="1" applyAlignment="1">
      <alignment horizontal="distributed" shrinkToFit="1"/>
    </xf>
    <xf numFmtId="49" fontId="17" fillId="0" borderId="28" xfId="0" applyNumberFormat="1" applyFont="1" applyBorder="1" applyAlignment="1">
      <alignment horizontal="center" shrinkToFit="1"/>
    </xf>
    <xf numFmtId="49" fontId="17" fillId="0" borderId="30" xfId="0" applyNumberFormat="1" applyFont="1" applyBorder="1" applyAlignment="1">
      <alignment horizontal="center" shrinkToFit="1"/>
    </xf>
    <xf numFmtId="49" fontId="17" fillId="0" borderId="36" xfId="0" applyNumberFormat="1" applyFont="1" applyBorder="1" applyAlignment="1">
      <alignment horizontal="center" shrinkToFit="1"/>
    </xf>
    <xf numFmtId="178" fontId="17" fillId="5" borderId="28" xfId="0" applyNumberFormat="1" applyFont="1" applyFill="1" applyBorder="1" applyAlignment="1">
      <alignment horizontal="right"/>
    </xf>
    <xf numFmtId="178" fontId="17" fillId="5" borderId="29" xfId="0" applyNumberFormat="1" applyFont="1" applyFill="1" applyBorder="1" applyAlignment="1">
      <alignment horizontal="right"/>
    </xf>
    <xf numFmtId="178" fontId="17" fillId="5" borderId="30" xfId="0" applyNumberFormat="1" applyFont="1" applyFill="1" applyBorder="1" applyAlignment="1">
      <alignment horizontal="right"/>
    </xf>
    <xf numFmtId="49" fontId="17" fillId="3" borderId="39" xfId="0" applyNumberFormat="1" applyFont="1" applyFill="1" applyBorder="1" applyAlignment="1">
      <alignment horizontal="center" shrinkToFit="1"/>
    </xf>
    <xf numFmtId="49" fontId="17" fillId="3" borderId="41" xfId="0" applyNumberFormat="1" applyFont="1" applyFill="1" applyBorder="1" applyAlignment="1">
      <alignment horizontal="center" shrinkToFit="1"/>
    </xf>
    <xf numFmtId="49" fontId="17" fillId="3" borderId="25" xfId="0" applyNumberFormat="1" applyFont="1" applyFill="1" applyBorder="1" applyAlignment="1">
      <alignment horizontal="center" shrinkToFit="1"/>
    </xf>
    <xf numFmtId="49" fontId="17" fillId="3" borderId="27" xfId="0" applyNumberFormat="1" applyFont="1" applyFill="1" applyBorder="1" applyAlignment="1">
      <alignment horizontal="center" shrinkToFit="1"/>
    </xf>
    <xf numFmtId="49" fontId="17" fillId="3" borderId="22" xfId="0" applyNumberFormat="1" applyFont="1" applyFill="1" applyBorder="1" applyAlignment="1">
      <alignment horizontal="center" shrinkToFit="1"/>
    </xf>
    <xf numFmtId="49" fontId="17" fillId="3" borderId="24" xfId="0" applyNumberFormat="1" applyFont="1" applyFill="1" applyBorder="1" applyAlignment="1">
      <alignment horizontal="center" shrinkToFit="1"/>
    </xf>
    <xf numFmtId="38" fontId="28" fillId="0" borderId="46" xfId="1" applyFont="1" applyBorder="1" applyAlignment="1" applyProtection="1">
      <alignment horizontal="left" vertical="center"/>
    </xf>
    <xf numFmtId="180" fontId="26" fillId="0" borderId="34" xfId="1" applyNumberFormat="1" applyFont="1" applyFill="1" applyBorder="1" applyAlignment="1" applyProtection="1">
      <alignment horizontal="right" vertical="distributed"/>
    </xf>
    <xf numFmtId="180" fontId="26" fillId="0" borderId="34" xfId="1" applyNumberFormat="1" applyFont="1" applyFill="1" applyBorder="1" applyAlignment="1" applyProtection="1">
      <alignment horizontal="right" vertical="center"/>
    </xf>
    <xf numFmtId="182" fontId="10" fillId="0" borderId="0" xfId="0" applyNumberFormat="1" applyFont="1">
      <alignment vertical="center"/>
    </xf>
    <xf numFmtId="182" fontId="10" fillId="0" borderId="14" xfId="0" applyNumberFormat="1" applyFont="1" applyBorder="1">
      <alignment vertical="center"/>
    </xf>
    <xf numFmtId="182" fontId="16" fillId="0" borderId="7" xfId="0" applyNumberFormat="1" applyFont="1" applyBorder="1" applyAlignment="1">
      <alignment horizontal="left" vertical="center" shrinkToFit="1"/>
    </xf>
    <xf numFmtId="38" fontId="17" fillId="3" borderId="0" xfId="1"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183" fontId="10" fillId="0" borderId="7" xfId="0" applyNumberFormat="1" applyFont="1" applyBorder="1" applyAlignment="1">
      <alignment horizontal="right" vertical="center"/>
    </xf>
    <xf numFmtId="183" fontId="10" fillId="0" borderId="0" xfId="0" applyNumberFormat="1" applyFont="1" applyAlignment="1">
      <alignment horizontal="left" vertical="center"/>
    </xf>
    <xf numFmtId="182" fontId="10" fillId="0" borderId="0" xfId="0" applyNumberFormat="1" applyFont="1" applyAlignment="1">
      <alignment horizontal="left" vertical="center"/>
    </xf>
    <xf numFmtId="184" fontId="15" fillId="0" borderId="10" xfId="2" applyNumberFormat="1" applyFont="1" applyFill="1" applyBorder="1" applyAlignment="1" applyProtection="1">
      <alignment horizontal="right" vertical="center"/>
    </xf>
    <xf numFmtId="184" fontId="15" fillId="0" borderId="11" xfId="2" applyNumberFormat="1" applyFont="1" applyFill="1" applyBorder="1" applyAlignment="1" applyProtection="1">
      <alignment horizontal="right" vertical="center"/>
    </xf>
    <xf numFmtId="184" fontId="15" fillId="0" borderId="12" xfId="2" applyNumberFormat="1" applyFont="1" applyFill="1" applyBorder="1" applyAlignment="1" applyProtection="1">
      <alignment horizontal="right" vertical="center"/>
    </xf>
    <xf numFmtId="184" fontId="15" fillId="0" borderId="6" xfId="2" applyNumberFormat="1" applyFont="1" applyFill="1" applyBorder="1" applyAlignment="1" applyProtection="1">
      <alignment horizontal="right" vertical="center"/>
    </xf>
    <xf numFmtId="184" fontId="15" fillId="0" borderId="7" xfId="2" applyNumberFormat="1" applyFont="1" applyFill="1" applyBorder="1" applyAlignment="1" applyProtection="1">
      <alignment horizontal="right" vertical="center"/>
    </xf>
    <xf numFmtId="184" fontId="15" fillId="0" borderId="8" xfId="2" applyNumberFormat="1" applyFont="1" applyFill="1" applyBorder="1" applyAlignment="1" applyProtection="1">
      <alignment horizontal="right" vertical="center"/>
    </xf>
    <xf numFmtId="49" fontId="10" fillId="3" borderId="0" xfId="0" applyNumberFormat="1" applyFont="1" applyFill="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7" xfId="0" applyFont="1" applyBorder="1" applyAlignment="1">
      <alignment horizontal="center" vertical="center"/>
    </xf>
    <xf numFmtId="0" fontId="14" fillId="0" borderId="51" xfId="0" applyFont="1" applyBorder="1" applyAlignment="1">
      <alignment horizontal="center" vertical="center"/>
    </xf>
    <xf numFmtId="0" fontId="14" fillId="0" borderId="48" xfId="0" applyFont="1" applyBorder="1" applyAlignment="1">
      <alignment horizontal="center" vertical="center"/>
    </xf>
    <xf numFmtId="0" fontId="14" fillId="0" borderId="15" xfId="0" applyFont="1" applyBorder="1" applyAlignment="1">
      <alignment horizontal="center" vertical="distributed" wrapText="1"/>
    </xf>
    <xf numFmtId="0" fontId="14" fillId="0" borderId="20" xfId="0" applyFont="1" applyBorder="1" applyAlignment="1">
      <alignment horizontal="center" vertical="distributed" wrapText="1"/>
    </xf>
    <xf numFmtId="0" fontId="14" fillId="0" borderId="51" xfId="0" applyFont="1" applyBorder="1" applyAlignment="1">
      <alignment horizontal="center" vertical="distributed"/>
    </xf>
    <xf numFmtId="0" fontId="10" fillId="0" borderId="14" xfId="0" applyFont="1" applyBorder="1" applyAlignment="1">
      <alignment horizontal="center" vertical="center"/>
    </xf>
    <xf numFmtId="182" fontId="17" fillId="0" borderId="0" xfId="1" applyNumberFormat="1" applyFont="1" applyFill="1" applyBorder="1" applyAlignment="1" applyProtection="1">
      <alignment horizontal="left" vertical="center"/>
    </xf>
    <xf numFmtId="182" fontId="10" fillId="0" borderId="7" xfId="0" applyNumberFormat="1" applyFont="1" applyBorder="1" applyAlignment="1">
      <alignment horizontal="left" vertical="center"/>
    </xf>
    <xf numFmtId="182" fontId="10" fillId="0" borderId="8" xfId="0" applyNumberFormat="1" applyFont="1" applyBorder="1" applyAlignment="1">
      <alignment horizontal="left" vertical="center"/>
    </xf>
    <xf numFmtId="183" fontId="16" fillId="0" borderId="7" xfId="0" applyNumberFormat="1" applyFont="1" applyBorder="1" applyAlignment="1">
      <alignment horizontal="left" vertical="center" shrinkToFit="1"/>
    </xf>
    <xf numFmtId="38" fontId="17" fillId="0" borderId="10" xfId="1" applyFont="1" applyFill="1" applyBorder="1" applyAlignment="1" applyProtection="1">
      <alignment horizontal="center" vertical="center"/>
    </xf>
    <xf numFmtId="38" fontId="17" fillId="0" borderId="11" xfId="1" applyFont="1" applyFill="1" applyBorder="1" applyAlignment="1" applyProtection="1">
      <alignment horizontal="center" vertical="center"/>
    </xf>
    <xf numFmtId="182" fontId="17" fillId="0" borderId="11" xfId="1" applyNumberFormat="1" applyFont="1" applyFill="1" applyBorder="1" applyAlignment="1" applyProtection="1">
      <alignment horizontal="left" vertical="center"/>
    </xf>
    <xf numFmtId="182" fontId="10" fillId="0" borderId="11" xfId="0" applyNumberFormat="1" applyFont="1" applyBorder="1" applyAlignment="1">
      <alignment horizontal="left" vertical="center"/>
    </xf>
    <xf numFmtId="183" fontId="10" fillId="0" borderId="14" xfId="0" applyNumberFormat="1" applyFont="1" applyBorder="1" applyAlignment="1">
      <alignment horizontal="left" vertical="center"/>
    </xf>
    <xf numFmtId="182" fontId="10" fillId="0" borderId="0" xfId="0" applyNumberFormat="1" applyFont="1" applyAlignment="1">
      <alignment horizontal="center" vertical="center"/>
    </xf>
    <xf numFmtId="6" fontId="20" fillId="0" borderId="13" xfId="2" applyFont="1" applyFill="1" applyBorder="1" applyAlignment="1" applyProtection="1">
      <alignment horizontal="right" vertical="center"/>
    </xf>
    <xf numFmtId="6" fontId="20" fillId="0" borderId="0" xfId="2" applyFont="1" applyFill="1" applyBorder="1" applyAlignment="1" applyProtection="1">
      <alignment horizontal="right" vertical="center"/>
    </xf>
    <xf numFmtId="6" fontId="20" fillId="0" borderId="14" xfId="2" applyFont="1" applyFill="1" applyBorder="1" applyAlignment="1" applyProtection="1">
      <alignment horizontal="right" vertical="center"/>
    </xf>
    <xf numFmtId="6" fontId="20" fillId="0" borderId="6" xfId="2" applyFont="1" applyFill="1" applyBorder="1" applyAlignment="1" applyProtection="1">
      <alignment horizontal="right" vertical="center"/>
    </xf>
    <xf numFmtId="6" fontId="20" fillId="0" borderId="7" xfId="2" applyFont="1" applyFill="1" applyBorder="1" applyAlignment="1" applyProtection="1">
      <alignment horizontal="right" vertical="center"/>
    </xf>
    <xf numFmtId="6" fontId="20" fillId="0" borderId="8" xfId="2" applyFont="1" applyFill="1" applyBorder="1" applyAlignment="1" applyProtection="1">
      <alignment horizontal="right" vertical="center"/>
    </xf>
    <xf numFmtId="182" fontId="20" fillId="0" borderId="13" xfId="1" applyNumberFormat="1" applyFont="1" applyBorder="1" applyAlignment="1" applyProtection="1">
      <alignment horizontal="right" vertical="center"/>
    </xf>
    <xf numFmtId="182" fontId="20" fillId="0" borderId="0" xfId="1" applyNumberFormat="1" applyFont="1" applyBorder="1" applyAlignment="1" applyProtection="1">
      <alignment horizontal="right" vertical="center"/>
    </xf>
    <xf numFmtId="182" fontId="20" fillId="0" borderId="6" xfId="1" applyNumberFormat="1" applyFont="1" applyBorder="1" applyAlignment="1" applyProtection="1">
      <alignment horizontal="right" vertical="center"/>
    </xf>
    <xf numFmtId="182" fontId="20" fillId="0" borderId="7" xfId="1" applyNumberFormat="1" applyFont="1" applyBorder="1" applyAlignment="1" applyProtection="1">
      <alignment horizontal="right" vertical="center"/>
    </xf>
    <xf numFmtId="6" fontId="15" fillId="0" borderId="10" xfId="2" applyFont="1" applyFill="1" applyBorder="1" applyAlignment="1" applyProtection="1">
      <alignment horizontal="right" vertical="center"/>
    </xf>
    <xf numFmtId="6" fontId="15" fillId="0" borderId="11" xfId="2" applyFont="1" applyFill="1" applyBorder="1" applyAlignment="1" applyProtection="1">
      <alignment horizontal="right" vertical="center"/>
    </xf>
    <xf numFmtId="6" fontId="15" fillId="0" borderId="12" xfId="2" applyFont="1" applyFill="1" applyBorder="1" applyAlignment="1" applyProtection="1">
      <alignment horizontal="right" vertical="center"/>
    </xf>
    <xf numFmtId="6" fontId="15" fillId="0" borderId="6" xfId="2" applyFont="1" applyFill="1" applyBorder="1" applyAlignment="1" applyProtection="1">
      <alignment horizontal="right" vertical="center"/>
    </xf>
    <xf numFmtId="6" fontId="15" fillId="0" borderId="7" xfId="2" applyFont="1" applyFill="1" applyBorder="1" applyAlignment="1" applyProtection="1">
      <alignment horizontal="right" vertical="center"/>
    </xf>
    <xf numFmtId="6" fontId="15" fillId="0" borderId="8" xfId="2" applyFont="1" applyFill="1" applyBorder="1" applyAlignment="1" applyProtection="1">
      <alignment horizontal="right" vertical="center"/>
    </xf>
    <xf numFmtId="182" fontId="10" fillId="0" borderId="7" xfId="0" applyNumberFormat="1" applyFont="1" applyBorder="1" applyAlignment="1">
      <alignment horizontal="center" vertical="center"/>
    </xf>
    <xf numFmtId="49" fontId="10" fillId="3" borderId="0" xfId="0" applyNumberFormat="1" applyFont="1" applyFill="1" applyAlignment="1" applyProtection="1">
      <alignment horizontal="left" vertical="center"/>
      <protection locked="0"/>
    </xf>
    <xf numFmtId="49" fontId="10" fillId="3" borderId="14" xfId="0" applyNumberFormat="1"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184" fontId="20" fillId="3" borderId="13" xfId="2" applyNumberFormat="1" applyFont="1" applyFill="1" applyBorder="1" applyAlignment="1" applyProtection="1">
      <alignment horizontal="right" vertical="center"/>
      <protection locked="0"/>
    </xf>
    <xf numFmtId="184" fontId="20" fillId="3" borderId="0" xfId="2" applyNumberFormat="1" applyFont="1" applyFill="1" applyBorder="1" applyAlignment="1" applyProtection="1">
      <alignment horizontal="right" vertical="center"/>
      <protection locked="0"/>
    </xf>
    <xf numFmtId="184" fontId="20" fillId="3" borderId="14" xfId="2" applyNumberFormat="1" applyFont="1" applyFill="1" applyBorder="1" applyAlignment="1" applyProtection="1">
      <alignment horizontal="right" vertical="center"/>
      <protection locked="0"/>
    </xf>
    <xf numFmtId="184" fontId="20" fillId="3" borderId="6" xfId="2" applyNumberFormat="1" applyFont="1" applyFill="1" applyBorder="1" applyAlignment="1" applyProtection="1">
      <alignment horizontal="right" vertical="center"/>
      <protection locked="0"/>
    </xf>
    <xf numFmtId="184" fontId="20" fillId="3" borderId="7" xfId="2" applyNumberFormat="1" applyFont="1" applyFill="1" applyBorder="1" applyAlignment="1" applyProtection="1">
      <alignment horizontal="right" vertical="center"/>
      <protection locked="0"/>
    </xf>
    <xf numFmtId="184" fontId="20" fillId="3" borderId="8" xfId="2" applyNumberFormat="1" applyFont="1" applyFill="1" applyBorder="1" applyAlignment="1" applyProtection="1">
      <alignment horizontal="right" vertical="center"/>
      <protection locked="0"/>
    </xf>
    <xf numFmtId="184" fontId="20" fillId="0" borderId="13" xfId="2" applyNumberFormat="1" applyFont="1" applyBorder="1" applyAlignment="1" applyProtection="1">
      <alignment horizontal="right" vertical="center"/>
    </xf>
    <xf numFmtId="184" fontId="20" fillId="0" borderId="0" xfId="2" applyNumberFormat="1" applyFont="1" applyBorder="1" applyAlignment="1" applyProtection="1">
      <alignment horizontal="right" vertical="center"/>
    </xf>
    <xf numFmtId="184" fontId="20" fillId="0" borderId="14" xfId="2" applyNumberFormat="1" applyFont="1" applyBorder="1" applyAlignment="1" applyProtection="1">
      <alignment horizontal="right" vertical="center"/>
    </xf>
    <xf numFmtId="184" fontId="20" fillId="0" borderId="6" xfId="2" applyNumberFormat="1" applyFont="1" applyBorder="1" applyAlignment="1" applyProtection="1">
      <alignment horizontal="right" vertical="center"/>
    </xf>
    <xf numFmtId="184" fontId="20" fillId="0" borderId="7" xfId="2" applyNumberFormat="1" applyFont="1" applyBorder="1" applyAlignment="1" applyProtection="1">
      <alignment horizontal="right" vertical="center"/>
    </xf>
    <xf numFmtId="184" fontId="20" fillId="0" borderId="8" xfId="2" applyNumberFormat="1" applyFont="1" applyBorder="1" applyAlignment="1" applyProtection="1">
      <alignment horizontal="right" vertical="center"/>
    </xf>
    <xf numFmtId="38" fontId="20" fillId="3" borderId="13" xfId="1" applyFont="1" applyFill="1" applyBorder="1" applyAlignment="1" applyProtection="1">
      <alignment horizontal="right" vertical="center"/>
      <protection locked="0"/>
    </xf>
    <xf numFmtId="38" fontId="20" fillId="3" borderId="0" xfId="1" applyFont="1" applyFill="1" applyBorder="1" applyAlignment="1" applyProtection="1">
      <alignment horizontal="right" vertical="center"/>
      <protection locked="0"/>
    </xf>
    <xf numFmtId="38" fontId="20" fillId="3" borderId="6" xfId="1" applyFont="1" applyFill="1" applyBorder="1" applyAlignment="1" applyProtection="1">
      <alignment horizontal="right" vertical="center"/>
      <protection locked="0"/>
    </xf>
    <xf numFmtId="38" fontId="20" fillId="3" borderId="7" xfId="1" applyFont="1" applyFill="1" applyBorder="1" applyAlignment="1" applyProtection="1">
      <alignment horizontal="right" vertical="center"/>
      <protection locked="0"/>
    </xf>
    <xf numFmtId="183" fontId="10" fillId="0" borderId="0" xfId="0" applyNumberFormat="1" applyFont="1">
      <alignment vertical="center"/>
    </xf>
    <xf numFmtId="183" fontId="10" fillId="0" borderId="14" xfId="0" applyNumberFormat="1"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6" fontId="18" fillId="0" borderId="22" xfId="2" applyFont="1" applyBorder="1" applyAlignment="1" applyProtection="1">
      <alignment horizontal="right" vertical="center"/>
    </xf>
    <xf numFmtId="6" fontId="18" fillId="0" borderId="23" xfId="2" applyFont="1" applyBorder="1" applyAlignment="1" applyProtection="1">
      <alignment horizontal="right" vertical="center"/>
    </xf>
    <xf numFmtId="6" fontId="18" fillId="0" borderId="24" xfId="2" applyFont="1" applyBorder="1" applyAlignment="1" applyProtection="1">
      <alignment horizontal="right"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6" fontId="18" fillId="0" borderId="25" xfId="2" applyFont="1" applyBorder="1" applyAlignment="1" applyProtection="1">
      <alignment horizontal="right" vertical="center"/>
    </xf>
    <xf numFmtId="6" fontId="18" fillId="0" borderId="26" xfId="2" applyFont="1" applyBorder="1" applyAlignment="1" applyProtection="1">
      <alignment horizontal="right" vertical="center"/>
    </xf>
    <xf numFmtId="6" fontId="18" fillId="0" borderId="27" xfId="2" applyFont="1" applyBorder="1" applyAlignment="1" applyProtection="1">
      <alignment horizontal="righ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6" fontId="18" fillId="0" borderId="28" xfId="2" applyFont="1" applyBorder="1" applyAlignment="1" applyProtection="1">
      <alignment horizontal="right" vertical="center"/>
    </xf>
    <xf numFmtId="6" fontId="18" fillId="0" borderId="29" xfId="2" applyFont="1" applyBorder="1" applyAlignment="1" applyProtection="1">
      <alignment horizontal="right" vertical="center"/>
    </xf>
    <xf numFmtId="6" fontId="18" fillId="0" borderId="30" xfId="2" applyFont="1" applyBorder="1" applyAlignment="1" applyProtection="1">
      <alignment horizontal="righ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181" fontId="17" fillId="0" borderId="25" xfId="0" applyNumberFormat="1" applyFont="1" applyBorder="1" applyAlignment="1">
      <alignment horizontal="center" shrinkToFit="1"/>
    </xf>
    <xf numFmtId="181" fontId="17" fillId="0" borderId="26" xfId="0" applyNumberFormat="1" applyFont="1" applyBorder="1" applyAlignment="1">
      <alignment horizontal="center" shrinkToFit="1"/>
    </xf>
    <xf numFmtId="181" fontId="17" fillId="0" borderId="27" xfId="0" applyNumberFormat="1" applyFont="1" applyBorder="1" applyAlignment="1">
      <alignment horizontal="center" shrinkToFit="1"/>
    </xf>
    <xf numFmtId="0" fontId="17" fillId="0" borderId="28" xfId="0" applyFont="1" applyBorder="1" applyAlignment="1">
      <alignment horizontal="center" shrinkToFit="1"/>
    </xf>
    <xf numFmtId="0" fontId="17" fillId="0" borderId="30" xfId="0" applyFont="1" applyBorder="1" applyAlignment="1">
      <alignment horizontal="center" shrinkToFit="1"/>
    </xf>
    <xf numFmtId="0" fontId="17" fillId="0" borderId="36" xfId="0" applyFont="1" applyBorder="1" applyAlignment="1">
      <alignment horizontal="center" shrinkToFit="1"/>
    </xf>
    <xf numFmtId="178" fontId="17" fillId="0" borderId="28" xfId="0" applyNumberFormat="1" applyFont="1" applyBorder="1" applyAlignment="1">
      <alignment horizontal="right"/>
    </xf>
    <xf numFmtId="178" fontId="17" fillId="0" borderId="29" xfId="0" applyNumberFormat="1" applyFont="1" applyBorder="1" applyAlignment="1">
      <alignment horizontal="right"/>
    </xf>
    <xf numFmtId="178" fontId="17" fillId="0" borderId="30" xfId="0" applyNumberFormat="1" applyFont="1" applyBorder="1" applyAlignment="1">
      <alignment horizontal="right"/>
    </xf>
    <xf numFmtId="0" fontId="17" fillId="0" borderId="25" xfId="0" applyFont="1" applyBorder="1" applyAlignment="1">
      <alignment horizontal="center" shrinkToFit="1"/>
    </xf>
    <xf numFmtId="0" fontId="17" fillId="0" borderId="27" xfId="0" applyFont="1" applyBorder="1" applyAlignment="1">
      <alignment horizontal="center" shrinkToFit="1"/>
    </xf>
    <xf numFmtId="0" fontId="17" fillId="0" borderId="35" xfId="0" applyFont="1" applyBorder="1" applyAlignment="1">
      <alignment horizontal="center" shrinkToFit="1"/>
    </xf>
    <xf numFmtId="38" fontId="17" fillId="0" borderId="35" xfId="1" applyFont="1" applyBorder="1" applyAlignment="1" applyProtection="1">
      <alignment horizontal="center" shrinkToFit="1"/>
    </xf>
    <xf numFmtId="38" fontId="17" fillId="0" borderId="36" xfId="1" applyFont="1" applyBorder="1" applyAlignment="1" applyProtection="1">
      <alignment horizontal="center" shrinkToFit="1"/>
    </xf>
    <xf numFmtId="178" fontId="17" fillId="0" borderId="28" xfId="0" applyNumberFormat="1" applyFont="1" applyBorder="1" applyAlignment="1">
      <alignment horizontal="right" shrinkToFit="1"/>
    </xf>
    <xf numFmtId="178" fontId="17" fillId="0" borderId="29" xfId="0" applyNumberFormat="1" applyFont="1" applyBorder="1" applyAlignment="1">
      <alignment horizontal="right" shrinkToFit="1"/>
    </xf>
    <xf numFmtId="178" fontId="17" fillId="0" borderId="30" xfId="0" applyNumberFormat="1" applyFont="1" applyBorder="1" applyAlignment="1">
      <alignment horizontal="right" shrinkToFit="1"/>
    </xf>
    <xf numFmtId="182" fontId="17" fillId="0" borderId="22" xfId="0" applyNumberFormat="1" applyFont="1" applyBorder="1" applyAlignment="1">
      <alignment horizontal="left" shrinkToFit="1"/>
    </xf>
    <xf numFmtId="182" fontId="17" fillId="0" borderId="23" xfId="0" applyNumberFormat="1" applyFont="1" applyBorder="1" applyAlignment="1">
      <alignment horizontal="left" shrinkToFit="1"/>
    </xf>
    <xf numFmtId="182" fontId="17" fillId="0" borderId="24" xfId="0" applyNumberFormat="1" applyFont="1" applyBorder="1" applyAlignment="1">
      <alignment horizontal="left" shrinkToFit="1"/>
    </xf>
    <xf numFmtId="0" fontId="17" fillId="3" borderId="0" xfId="0" applyFont="1" applyFill="1" applyAlignment="1" applyProtection="1">
      <alignment horizontal="right" vertical="center"/>
      <protection locked="0"/>
    </xf>
    <xf numFmtId="181" fontId="17" fillId="0" borderId="28" xfId="0" applyNumberFormat="1" applyFont="1" applyBorder="1" applyAlignment="1">
      <alignment horizontal="center" shrinkToFit="1"/>
    </xf>
    <xf numFmtId="181" fontId="17" fillId="0" borderId="29" xfId="0" applyNumberFormat="1" applyFont="1" applyBorder="1" applyAlignment="1">
      <alignment horizontal="center" shrinkToFit="1"/>
    </xf>
    <xf numFmtId="181" fontId="17" fillId="0" borderId="30" xfId="0" applyNumberFormat="1" applyFont="1" applyBorder="1" applyAlignment="1">
      <alignment horizontal="center" shrinkToFit="1"/>
    </xf>
    <xf numFmtId="178" fontId="17" fillId="0" borderId="39" xfId="0" applyNumberFormat="1" applyFont="1" applyBorder="1" applyAlignment="1">
      <alignment horizontal="right"/>
    </xf>
    <xf numFmtId="178" fontId="17" fillId="0" borderId="40" xfId="0" applyNumberFormat="1" applyFont="1" applyBorder="1" applyAlignment="1">
      <alignment horizontal="right"/>
    </xf>
    <xf numFmtId="178" fontId="17" fillId="0" borderId="41" xfId="0" applyNumberFormat="1" applyFont="1" applyBorder="1" applyAlignment="1">
      <alignment horizontal="right"/>
    </xf>
    <xf numFmtId="181" fontId="17" fillId="0" borderId="39" xfId="0" applyNumberFormat="1" applyFont="1" applyBorder="1" applyAlignment="1">
      <alignment horizontal="center" shrinkToFit="1"/>
    </xf>
    <xf numFmtId="181" fontId="17" fillId="0" borderId="40" xfId="0" applyNumberFormat="1" applyFont="1" applyBorder="1" applyAlignment="1">
      <alignment horizontal="center" shrinkToFit="1"/>
    </xf>
    <xf numFmtId="181" fontId="17" fillId="0" borderId="41" xfId="0" applyNumberFormat="1" applyFont="1" applyBorder="1" applyAlignment="1">
      <alignment horizontal="center" shrinkToFit="1"/>
    </xf>
    <xf numFmtId="0" fontId="17" fillId="0" borderId="32" xfId="0" applyFont="1" applyBorder="1" applyAlignment="1">
      <alignment horizontal="distributed" shrinkToFit="1"/>
    </xf>
    <xf numFmtId="0" fontId="17" fillId="0" borderId="31" xfId="0" applyFont="1" applyBorder="1" applyAlignment="1">
      <alignment horizontal="center" shrinkToFit="1"/>
    </xf>
    <xf numFmtId="0" fontId="17" fillId="0" borderId="33" xfId="0" applyFont="1" applyBorder="1" applyAlignment="1">
      <alignment horizontal="center" shrinkToFit="1"/>
    </xf>
    <xf numFmtId="0" fontId="17" fillId="0" borderId="38" xfId="0" applyFont="1" applyBorder="1" applyAlignment="1">
      <alignment horizontal="center" shrinkToFit="1"/>
    </xf>
    <xf numFmtId="38" fontId="17" fillId="0" borderId="38" xfId="1" applyFont="1" applyBorder="1" applyAlignment="1" applyProtection="1">
      <alignment horizontal="center" shrinkToFit="1"/>
    </xf>
    <xf numFmtId="181" fontId="17" fillId="0" borderId="31" xfId="0" applyNumberFormat="1" applyFont="1" applyBorder="1" applyAlignment="1">
      <alignment horizontal="center" shrinkToFit="1"/>
    </xf>
    <xf numFmtId="181" fontId="17" fillId="0" borderId="32" xfId="0" applyNumberFormat="1" applyFont="1" applyBorder="1" applyAlignment="1">
      <alignment horizontal="center" shrinkToFit="1"/>
    </xf>
    <xf numFmtId="181" fontId="17" fillId="0" borderId="33" xfId="0" applyNumberFormat="1" applyFont="1" applyBorder="1" applyAlignment="1">
      <alignment horizontal="center" shrinkToFit="1"/>
    </xf>
    <xf numFmtId="182" fontId="17" fillId="0" borderId="39" xfId="0" applyNumberFormat="1" applyFont="1" applyBorder="1" applyAlignment="1">
      <alignment horizontal="left" shrinkToFit="1"/>
    </xf>
    <xf numFmtId="182" fontId="17" fillId="0" borderId="40" xfId="0" applyNumberFormat="1" applyFont="1" applyBorder="1" applyAlignment="1">
      <alignment horizontal="left" shrinkToFit="1"/>
    </xf>
    <xf numFmtId="182" fontId="17" fillId="0" borderId="41" xfId="0" applyNumberFormat="1" applyFont="1" applyBorder="1" applyAlignment="1">
      <alignment horizontal="left" shrinkToFit="1"/>
    </xf>
    <xf numFmtId="182" fontId="17" fillId="0" borderId="39" xfId="0" applyNumberFormat="1" applyFont="1" applyBorder="1" applyAlignment="1">
      <alignment horizontal="center" shrinkToFit="1"/>
    </xf>
    <xf numFmtId="182" fontId="17" fillId="0" borderId="41" xfId="0" applyNumberFormat="1" applyFont="1" applyBorder="1" applyAlignment="1">
      <alignment horizontal="center" shrinkToFit="1"/>
    </xf>
    <xf numFmtId="182" fontId="17" fillId="0" borderId="37" xfId="0" applyNumberFormat="1" applyFont="1" applyBorder="1" applyAlignment="1">
      <alignment horizontal="center" shrinkToFit="1"/>
    </xf>
    <xf numFmtId="182" fontId="17" fillId="0" borderId="37" xfId="1" applyNumberFormat="1" applyFont="1" applyBorder="1" applyAlignment="1" applyProtection="1">
      <alignment horizontal="right" shrinkToFit="1"/>
    </xf>
    <xf numFmtId="38" fontId="17" fillId="0" borderId="37" xfId="1" applyFont="1" applyBorder="1" applyAlignment="1" applyProtection="1">
      <alignment horizontal="right"/>
    </xf>
    <xf numFmtId="181" fontId="17" fillId="0" borderId="43" xfId="0" applyNumberFormat="1" applyFont="1" applyBorder="1" applyAlignment="1">
      <alignment horizontal="center" shrinkToFit="1"/>
    </xf>
    <xf numFmtId="181" fontId="17" fillId="0" borderId="44" xfId="0" applyNumberFormat="1" applyFont="1" applyBorder="1" applyAlignment="1">
      <alignment horizontal="center" shrinkToFit="1"/>
    </xf>
    <xf numFmtId="181" fontId="17" fillId="0" borderId="25" xfId="5" applyNumberFormat="1" applyFont="1" applyBorder="1" applyAlignment="1" applyProtection="1">
      <alignment horizontal="center" shrinkToFit="1"/>
    </xf>
    <xf numFmtId="181" fontId="17" fillId="0" borderId="26" xfId="5" applyNumberFormat="1" applyFont="1" applyBorder="1" applyAlignment="1" applyProtection="1">
      <alignment horizontal="center" shrinkToFit="1"/>
    </xf>
    <xf numFmtId="181" fontId="17" fillId="0" borderId="27" xfId="5" applyNumberFormat="1" applyFont="1" applyBorder="1" applyAlignment="1" applyProtection="1">
      <alignment horizontal="center" shrinkToFit="1"/>
    </xf>
    <xf numFmtId="182" fontId="17" fillId="0" borderId="25" xfId="0" applyNumberFormat="1" applyFont="1" applyBorder="1" applyAlignment="1">
      <alignment horizontal="left" shrinkToFit="1"/>
    </xf>
    <xf numFmtId="182" fontId="17" fillId="0" borderId="26" xfId="0" applyNumberFormat="1" applyFont="1" applyBorder="1" applyAlignment="1">
      <alignment horizontal="left" shrinkToFit="1"/>
    </xf>
    <xf numFmtId="182" fontId="17" fillId="0" borderId="27" xfId="0" applyNumberFormat="1" applyFont="1" applyBorder="1" applyAlignment="1">
      <alignment horizontal="left" shrinkToFit="1"/>
    </xf>
    <xf numFmtId="182" fontId="17" fillId="0" borderId="25" xfId="0" applyNumberFormat="1" applyFont="1" applyBorder="1" applyAlignment="1">
      <alignment horizontal="center" shrinkToFit="1"/>
    </xf>
    <xf numFmtId="182" fontId="17" fillId="0" borderId="27" xfId="0" applyNumberFormat="1" applyFont="1" applyBorder="1" applyAlignment="1">
      <alignment horizontal="center" shrinkToFit="1"/>
    </xf>
    <xf numFmtId="182" fontId="17" fillId="0" borderId="35" xfId="0" applyNumberFormat="1" applyFont="1" applyBorder="1" applyAlignment="1">
      <alignment horizontal="center" shrinkToFit="1"/>
    </xf>
    <xf numFmtId="182" fontId="17" fillId="0" borderId="35" xfId="1" applyNumberFormat="1" applyFont="1" applyBorder="1" applyAlignment="1" applyProtection="1">
      <alignment horizontal="right" shrinkToFit="1"/>
    </xf>
    <xf numFmtId="38" fontId="17" fillId="0" borderId="35" xfId="1" applyFont="1" applyBorder="1" applyAlignment="1" applyProtection="1">
      <alignment horizontal="right"/>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176" fontId="18" fillId="0" borderId="2" xfId="1" applyNumberFormat="1" applyFont="1" applyFill="1" applyBorder="1" applyAlignment="1" applyProtection="1">
      <alignment horizontal="center" vertical="center" shrinkToFit="1"/>
    </xf>
    <xf numFmtId="176" fontId="18" fillId="0" borderId="3" xfId="1" applyNumberFormat="1" applyFont="1" applyFill="1" applyBorder="1" applyAlignment="1" applyProtection="1">
      <alignment horizontal="center" vertical="center" shrinkToFit="1"/>
    </xf>
    <xf numFmtId="176" fontId="18" fillId="0" borderId="4" xfId="1" applyNumberFormat="1" applyFont="1" applyFill="1" applyBorder="1" applyAlignment="1" applyProtection="1">
      <alignment horizontal="center" vertical="center" shrinkToFit="1"/>
    </xf>
    <xf numFmtId="0" fontId="22" fillId="3" borderId="7" xfId="0" applyFont="1" applyFill="1" applyBorder="1" applyAlignment="1" applyProtection="1">
      <alignment horizontal="center" vertical="center"/>
      <protection locked="0"/>
    </xf>
    <xf numFmtId="183" fontId="17" fillId="3" borderId="46" xfId="0" applyNumberFormat="1" applyFont="1" applyFill="1" applyBorder="1" applyAlignment="1" applyProtection="1">
      <alignment horizontal="left" vertical="center"/>
      <protection locked="0"/>
    </xf>
    <xf numFmtId="183" fontId="17" fillId="3" borderId="0" xfId="0" applyNumberFormat="1" applyFont="1" applyFill="1" applyAlignment="1" applyProtection="1">
      <alignment horizontal="left" vertical="center"/>
      <protection locked="0"/>
    </xf>
    <xf numFmtId="180" fontId="26" fillId="3" borderId="35" xfId="1" applyNumberFormat="1" applyFont="1" applyFill="1" applyBorder="1" applyAlignment="1" applyProtection="1">
      <alignment horizontal="right" vertical="distributed"/>
      <protection locked="0"/>
    </xf>
    <xf numFmtId="180" fontId="26" fillId="3" borderId="35" xfId="1" applyNumberFormat="1" applyFont="1" applyFill="1" applyBorder="1" applyAlignment="1" applyProtection="1">
      <alignment horizontal="right" vertical="center"/>
      <protection locked="0"/>
    </xf>
    <xf numFmtId="180" fontId="26" fillId="3" borderId="34" xfId="1" applyNumberFormat="1" applyFont="1" applyFill="1" applyBorder="1" applyAlignment="1" applyProtection="1">
      <alignment horizontal="right" vertical="distributed"/>
      <protection locked="0"/>
    </xf>
    <xf numFmtId="180" fontId="26" fillId="3" borderId="34" xfId="1" applyNumberFormat="1" applyFont="1" applyFill="1" applyBorder="1" applyAlignment="1" applyProtection="1">
      <alignment horizontal="right" vertical="center"/>
      <protection locked="0"/>
    </xf>
    <xf numFmtId="178" fontId="17" fillId="5" borderId="28" xfId="0" applyNumberFormat="1" applyFont="1" applyFill="1" applyBorder="1" applyAlignment="1" applyProtection="1">
      <alignment horizontal="right"/>
      <protection locked="0"/>
    </xf>
    <xf numFmtId="178" fontId="17" fillId="5" borderId="29" xfId="0" applyNumberFormat="1" applyFont="1" applyFill="1" applyBorder="1" applyAlignment="1" applyProtection="1">
      <alignment horizontal="right"/>
      <protection locked="0"/>
    </xf>
    <xf numFmtId="178" fontId="17" fillId="5" borderId="30" xfId="0" applyNumberFormat="1" applyFont="1" applyFill="1" applyBorder="1" applyAlignment="1" applyProtection="1">
      <alignment horizontal="right"/>
      <protection locked="0"/>
    </xf>
    <xf numFmtId="0" fontId="17" fillId="3" borderId="22" xfId="0" applyFont="1" applyFill="1" applyBorder="1" applyAlignment="1" applyProtection="1">
      <alignment horizontal="left" shrinkToFit="1"/>
      <protection locked="0"/>
    </xf>
    <xf numFmtId="0" fontId="17" fillId="3" borderId="23" xfId="0" applyFont="1" applyFill="1" applyBorder="1" applyAlignment="1" applyProtection="1">
      <alignment horizontal="left" shrinkToFit="1"/>
      <protection locked="0"/>
    </xf>
    <xf numFmtId="0" fontId="17" fillId="3" borderId="24" xfId="0" applyFont="1" applyFill="1" applyBorder="1" applyAlignment="1" applyProtection="1">
      <alignment horizontal="left" shrinkToFit="1"/>
      <protection locked="0"/>
    </xf>
    <xf numFmtId="0" fontId="17" fillId="3" borderId="25" xfId="0" applyFont="1" applyFill="1" applyBorder="1" applyAlignment="1" applyProtection="1">
      <alignment horizontal="left" shrinkToFit="1"/>
      <protection locked="0"/>
    </xf>
    <xf numFmtId="0" fontId="17" fillId="3" borderId="26" xfId="0" applyFont="1" applyFill="1" applyBorder="1" applyAlignment="1" applyProtection="1">
      <alignment horizontal="left" shrinkToFit="1"/>
      <protection locked="0"/>
    </xf>
    <xf numFmtId="0" fontId="17" fillId="3" borderId="27" xfId="0" applyFont="1" applyFill="1" applyBorder="1" applyAlignment="1" applyProtection="1">
      <alignment horizontal="left" shrinkToFit="1"/>
      <protection locked="0"/>
    </xf>
    <xf numFmtId="49" fontId="17" fillId="3" borderId="25" xfId="0" applyNumberFormat="1" applyFont="1" applyFill="1" applyBorder="1" applyAlignment="1" applyProtection="1">
      <alignment horizontal="right" shrinkToFit="1"/>
      <protection locked="0"/>
    </xf>
    <xf numFmtId="49" fontId="17" fillId="3" borderId="27" xfId="0" applyNumberFormat="1" applyFont="1" applyFill="1" applyBorder="1" applyAlignment="1" applyProtection="1">
      <alignment horizontal="right" shrinkToFit="1"/>
      <protection locked="0"/>
    </xf>
    <xf numFmtId="49" fontId="17" fillId="3" borderId="35" xfId="0" applyNumberFormat="1" applyFont="1" applyFill="1" applyBorder="1" applyAlignment="1" applyProtection="1">
      <alignment horizontal="center" shrinkToFit="1"/>
      <protection locked="0"/>
    </xf>
    <xf numFmtId="182" fontId="17" fillId="3" borderId="35" xfId="1" applyNumberFormat="1" applyFont="1" applyFill="1" applyBorder="1" applyAlignment="1" applyProtection="1">
      <alignment horizontal="right" shrinkToFit="1"/>
      <protection locked="0"/>
    </xf>
    <xf numFmtId="178" fontId="17" fillId="0" borderId="22" xfId="0" applyNumberFormat="1" applyFont="1" applyBorder="1" applyAlignment="1">
      <alignment horizontal="right"/>
    </xf>
    <xf numFmtId="178" fontId="17" fillId="0" borderId="23" xfId="0" applyNumberFormat="1" applyFont="1" applyBorder="1" applyAlignment="1">
      <alignment horizontal="right"/>
    </xf>
    <xf numFmtId="178" fontId="17" fillId="0" borderId="24" xfId="0" applyNumberFormat="1" applyFont="1" applyBorder="1" applyAlignment="1">
      <alignment horizontal="right"/>
    </xf>
    <xf numFmtId="0" fontId="17" fillId="3" borderId="46" xfId="0" applyFont="1" applyFill="1" applyBorder="1" applyAlignment="1" applyProtection="1">
      <alignment horizontal="left" vertical="center" shrinkToFit="1"/>
      <protection locked="0"/>
    </xf>
    <xf numFmtId="178" fontId="26" fillId="0" borderId="15" xfId="1" applyNumberFormat="1" applyFont="1" applyFill="1" applyBorder="1" applyAlignment="1" applyProtection="1">
      <alignment horizontal="right" vertical="distributed"/>
    </xf>
    <xf numFmtId="178" fontId="26" fillId="0" borderId="16" xfId="1" applyNumberFormat="1" applyFont="1" applyFill="1" applyBorder="1" applyAlignment="1" applyProtection="1">
      <alignment horizontal="right" vertical="center"/>
    </xf>
    <xf numFmtId="178" fontId="26" fillId="0" borderId="17" xfId="1" applyNumberFormat="1" applyFont="1" applyFill="1" applyBorder="1" applyAlignment="1" applyProtection="1">
      <alignment horizontal="right" vertical="center"/>
    </xf>
    <xf numFmtId="178" fontId="26" fillId="0" borderId="52" xfId="1" applyNumberFormat="1" applyFont="1" applyFill="1" applyBorder="1" applyAlignment="1" applyProtection="1">
      <alignment horizontal="right" vertical="distributed"/>
    </xf>
    <xf numFmtId="178" fontId="26" fillId="0" borderId="53" xfId="1" applyNumberFormat="1" applyFont="1" applyFill="1" applyBorder="1" applyAlignment="1" applyProtection="1">
      <alignment horizontal="right" vertical="center"/>
    </xf>
    <xf numFmtId="178" fontId="26" fillId="0" borderId="21" xfId="1" applyNumberFormat="1" applyFont="1" applyFill="1" applyBorder="1" applyAlignment="1" applyProtection="1">
      <alignment horizontal="right" vertical="center"/>
    </xf>
    <xf numFmtId="0" fontId="17" fillId="0" borderId="52" xfId="0" applyFont="1" applyBorder="1" applyAlignment="1">
      <alignment vertical="center" textRotation="255"/>
    </xf>
    <xf numFmtId="0" fontId="17" fillId="0" borderId="53" xfId="0" applyFont="1" applyBorder="1">
      <alignment vertical="center"/>
    </xf>
    <xf numFmtId="0" fontId="17" fillId="0" borderId="49" xfId="0" applyFont="1" applyBorder="1">
      <alignment vertical="center"/>
    </xf>
    <xf numFmtId="0" fontId="17" fillId="0" borderId="52" xfId="0" applyFont="1" applyBorder="1" applyAlignment="1">
      <alignment horizontal="distributed" vertical="center" textRotation="255"/>
    </xf>
    <xf numFmtId="0" fontId="17" fillId="0" borderId="18" xfId="0" applyFont="1" applyBorder="1" applyAlignment="1">
      <alignment horizontal="distributed" vertical="center" textRotation="255"/>
    </xf>
    <xf numFmtId="0" fontId="17" fillId="0" borderId="52" xfId="0" applyFont="1" applyBorder="1">
      <alignment vertical="center"/>
    </xf>
    <xf numFmtId="178" fontId="26" fillId="0" borderId="25" xfId="1" applyNumberFormat="1" applyFont="1" applyFill="1" applyBorder="1" applyAlignment="1" applyProtection="1">
      <alignment horizontal="right" vertical="distributed"/>
    </xf>
    <xf numFmtId="178" fontId="26" fillId="0" borderId="26" xfId="1" applyNumberFormat="1" applyFont="1" applyFill="1" applyBorder="1" applyAlignment="1" applyProtection="1">
      <alignment horizontal="right" vertical="distributed"/>
    </xf>
    <xf numFmtId="178" fontId="26" fillId="0" borderId="27" xfId="1" applyNumberFormat="1" applyFont="1" applyFill="1" applyBorder="1" applyAlignment="1" applyProtection="1">
      <alignment horizontal="right" vertical="distributed"/>
    </xf>
    <xf numFmtId="38" fontId="17" fillId="0" borderId="34" xfId="1" applyFont="1" applyBorder="1" applyAlignment="1" applyProtection="1">
      <alignment horizontal="right"/>
    </xf>
    <xf numFmtId="181" fontId="17" fillId="0" borderId="22" xfId="0" applyNumberFormat="1" applyFont="1" applyBorder="1" applyAlignment="1">
      <alignment horizontal="center" shrinkToFit="1"/>
    </xf>
    <xf numFmtId="181" fontId="17" fillId="0" borderId="23" xfId="0" applyNumberFormat="1" applyFont="1" applyBorder="1" applyAlignment="1">
      <alignment horizontal="center" shrinkToFit="1"/>
    </xf>
    <xf numFmtId="181" fontId="17" fillId="0" borderId="24" xfId="0" applyNumberFormat="1" applyFont="1" applyBorder="1" applyAlignment="1">
      <alignment horizontal="center" shrinkToFit="1"/>
    </xf>
    <xf numFmtId="0" fontId="17" fillId="0" borderId="53" xfId="0" applyFont="1" applyBorder="1" applyAlignment="1">
      <alignment horizontal="center" vertical="center"/>
    </xf>
    <xf numFmtId="0" fontId="17" fillId="0" borderId="53" xfId="0" applyFont="1" applyBorder="1" applyAlignment="1">
      <alignment horizontal="right" vertical="center"/>
    </xf>
    <xf numFmtId="0" fontId="17" fillId="0" borderId="19" xfId="0" applyFont="1" applyBorder="1" applyAlignment="1">
      <alignment horizontal="center" vertical="center"/>
    </xf>
    <xf numFmtId="0" fontId="17" fillId="0" borderId="19" xfId="0" applyFont="1" applyBorder="1" applyAlignment="1">
      <alignment horizontal="right" vertical="center"/>
    </xf>
    <xf numFmtId="178" fontId="26" fillId="0" borderId="18" xfId="1" applyNumberFormat="1" applyFont="1" applyFill="1" applyBorder="1" applyAlignment="1" applyProtection="1">
      <alignment horizontal="right" vertical="distributed"/>
    </xf>
    <xf numFmtId="178" fontId="26" fillId="0" borderId="19" xfId="1" applyNumberFormat="1" applyFont="1" applyFill="1" applyBorder="1" applyAlignment="1" applyProtection="1">
      <alignment horizontal="right" vertical="center"/>
    </xf>
    <xf numFmtId="178" fontId="26" fillId="0" borderId="48" xfId="1" applyNumberFormat="1" applyFont="1" applyFill="1" applyBorder="1" applyAlignment="1" applyProtection="1">
      <alignment horizontal="right" vertical="center"/>
    </xf>
    <xf numFmtId="183" fontId="22" fillId="0" borderId="7" xfId="0" applyNumberFormat="1" applyFont="1" applyBorder="1" applyAlignment="1">
      <alignment horizontal="center" vertical="center"/>
    </xf>
    <xf numFmtId="183" fontId="17" fillId="0" borderId="46" xfId="0" applyNumberFormat="1" applyFont="1" applyBorder="1" applyAlignment="1">
      <alignment horizontal="left" vertical="center"/>
    </xf>
    <xf numFmtId="0" fontId="17" fillId="3" borderId="39" xfId="0" applyFont="1" applyFill="1" applyBorder="1" applyAlignment="1" applyProtection="1">
      <alignment horizontal="left" shrinkToFit="1"/>
      <protection locked="0"/>
    </xf>
    <xf numFmtId="0" fontId="17" fillId="3" borderId="40" xfId="0" applyFont="1" applyFill="1" applyBorder="1" applyAlignment="1" applyProtection="1">
      <alignment horizontal="left" shrinkToFit="1"/>
      <protection locked="0"/>
    </xf>
    <xf numFmtId="0" fontId="17" fillId="3" borderId="41" xfId="0" applyFont="1" applyFill="1" applyBorder="1" applyAlignment="1" applyProtection="1">
      <alignment horizontal="left" shrinkToFit="1"/>
      <protection locked="0"/>
    </xf>
    <xf numFmtId="0" fontId="17" fillId="0" borderId="15" xfId="0" applyFont="1" applyBorder="1">
      <alignment vertical="center"/>
    </xf>
    <xf numFmtId="0" fontId="17" fillId="0" borderId="16" xfId="0" applyFont="1" applyBorder="1">
      <alignment vertical="center"/>
    </xf>
    <xf numFmtId="0" fontId="17" fillId="0" borderId="45" xfId="0" applyFont="1" applyBorder="1">
      <alignment vertical="center"/>
    </xf>
    <xf numFmtId="49" fontId="16" fillId="3" borderId="47" xfId="0" applyNumberFormat="1" applyFont="1" applyFill="1" applyBorder="1" applyAlignment="1" applyProtection="1">
      <alignment horizontal="left" vertical="center"/>
      <protection locked="0"/>
    </xf>
    <xf numFmtId="182" fontId="17" fillId="3" borderId="37" xfId="1" applyNumberFormat="1" applyFont="1" applyFill="1" applyBorder="1" applyAlignment="1" applyProtection="1">
      <alignment horizontal="right" shrinkToFit="1"/>
      <protection locked="0"/>
    </xf>
    <xf numFmtId="178" fontId="26" fillId="0" borderId="22" xfId="1" applyNumberFormat="1" applyFont="1" applyFill="1" applyBorder="1" applyAlignment="1" applyProtection="1">
      <alignment horizontal="right" vertical="distributed"/>
    </xf>
    <xf numFmtId="178" fontId="26" fillId="0" borderId="23" xfId="1" applyNumberFormat="1" applyFont="1" applyFill="1" applyBorder="1" applyAlignment="1" applyProtection="1">
      <alignment horizontal="right" vertical="distributed"/>
    </xf>
    <xf numFmtId="178" fontId="26" fillId="0" borderId="24" xfId="1" applyNumberFormat="1" applyFont="1" applyFill="1" applyBorder="1" applyAlignment="1" applyProtection="1">
      <alignment horizontal="right" vertical="distributed"/>
    </xf>
    <xf numFmtId="183" fontId="17" fillId="0" borderId="0" xfId="0" applyNumberFormat="1" applyFont="1" applyAlignment="1">
      <alignment horizontal="right" vertical="center"/>
    </xf>
    <xf numFmtId="49" fontId="17" fillId="3" borderId="39" xfId="0" applyNumberFormat="1" applyFont="1" applyFill="1" applyBorder="1" applyAlignment="1" applyProtection="1">
      <alignment horizontal="right" shrinkToFit="1"/>
      <protection locked="0"/>
    </xf>
    <xf numFmtId="49" fontId="17" fillId="3" borderId="41" xfId="0" applyNumberFormat="1" applyFont="1" applyFill="1" applyBorder="1" applyAlignment="1" applyProtection="1">
      <alignment horizontal="right" shrinkToFit="1"/>
      <protection locked="0"/>
    </xf>
    <xf numFmtId="49" fontId="17" fillId="3" borderId="37" xfId="0" applyNumberFormat="1" applyFont="1" applyFill="1" applyBorder="1" applyAlignment="1" applyProtection="1">
      <alignment horizontal="center" shrinkToFit="1"/>
      <protection locked="0"/>
    </xf>
    <xf numFmtId="49" fontId="17" fillId="3" borderId="34" xfId="0" applyNumberFormat="1" applyFont="1" applyFill="1" applyBorder="1" applyAlignment="1" applyProtection="1">
      <alignment horizontal="center" shrinkToFit="1"/>
      <protection locked="0"/>
    </xf>
    <xf numFmtId="49" fontId="17" fillId="3" borderId="22" xfId="0" applyNumberFormat="1" applyFont="1" applyFill="1" applyBorder="1" applyAlignment="1" applyProtection="1">
      <alignment horizontal="right" shrinkToFit="1"/>
      <protection locked="0"/>
    </xf>
    <xf numFmtId="49" fontId="17" fillId="3" borderId="24" xfId="0" applyNumberFormat="1" applyFont="1" applyFill="1" applyBorder="1" applyAlignment="1" applyProtection="1">
      <alignment horizontal="right" shrinkToFit="1"/>
      <protection locked="0"/>
    </xf>
    <xf numFmtId="182" fontId="28" fillId="0" borderId="46" xfId="1" applyNumberFormat="1" applyFont="1" applyBorder="1" applyAlignment="1" applyProtection="1">
      <alignment horizontal="left" vertical="center"/>
    </xf>
    <xf numFmtId="182" fontId="28" fillId="0" borderId="47" xfId="1" applyNumberFormat="1" applyFont="1" applyBorder="1" applyAlignment="1" applyProtection="1">
      <alignment horizontal="left" vertical="center"/>
    </xf>
    <xf numFmtId="183" fontId="17" fillId="0" borderId="0" xfId="0" applyNumberFormat="1" applyFont="1" applyAlignment="1">
      <alignment horizontal="left" vertical="center"/>
    </xf>
    <xf numFmtId="183" fontId="16" fillId="0" borderId="47" xfId="0" applyNumberFormat="1" applyFont="1" applyBorder="1" applyAlignment="1">
      <alignment horizontal="left" vertical="center"/>
    </xf>
    <xf numFmtId="178" fontId="26" fillId="0" borderId="28" xfId="1" applyNumberFormat="1" applyFont="1" applyFill="1" applyBorder="1" applyAlignment="1" applyProtection="1">
      <alignment horizontal="right" vertical="distributed"/>
    </xf>
    <xf numFmtId="178" fontId="26" fillId="0" borderId="29" xfId="1" applyNumberFormat="1" applyFont="1" applyFill="1" applyBorder="1" applyAlignment="1" applyProtection="1">
      <alignment horizontal="right" vertical="distributed"/>
    </xf>
    <xf numFmtId="178" fontId="26" fillId="0" borderId="30" xfId="1" applyNumberFormat="1" applyFont="1" applyFill="1" applyBorder="1" applyAlignment="1" applyProtection="1">
      <alignment horizontal="right" vertical="distributed"/>
    </xf>
    <xf numFmtId="183" fontId="17" fillId="0" borderId="46" xfId="0" applyNumberFormat="1" applyFont="1" applyBorder="1" applyAlignment="1">
      <alignment horizontal="left" vertical="center" shrinkToFit="1"/>
    </xf>
    <xf numFmtId="183" fontId="16" fillId="0" borderId="47" xfId="0" applyNumberFormat="1" applyFont="1" applyBorder="1" applyAlignment="1" applyProtection="1">
      <alignment horizontal="left" vertical="center"/>
      <protection locked="0"/>
    </xf>
    <xf numFmtId="183" fontId="17" fillId="0" borderId="0" xfId="0" applyNumberFormat="1" applyFont="1" applyAlignment="1" applyProtection="1">
      <alignment horizontal="right" vertical="center"/>
      <protection locked="0"/>
    </xf>
    <xf numFmtId="183" fontId="22" fillId="0" borderId="7" xfId="0" applyNumberFormat="1" applyFont="1" applyBorder="1" applyAlignment="1" applyProtection="1">
      <alignment horizontal="center" vertical="center"/>
      <protection locked="0"/>
    </xf>
    <xf numFmtId="183" fontId="17" fillId="0" borderId="46" xfId="0" applyNumberFormat="1" applyFont="1" applyBorder="1" applyAlignment="1" applyProtection="1">
      <alignment horizontal="left" vertical="center"/>
      <protection locked="0"/>
    </xf>
    <xf numFmtId="183" fontId="17" fillId="0" borderId="0" xfId="0" applyNumberFormat="1" applyFont="1" applyAlignment="1" applyProtection="1">
      <alignment horizontal="left" vertical="center"/>
      <protection locked="0"/>
    </xf>
  </cellXfs>
  <cellStyles count="6">
    <cellStyle name="パーセント" xfId="5" builtinId="5"/>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0"/>
  <tableStyles count="0" defaultTableStyle="TableStyleMedium2" defaultPivotStyle="PivotStyleLight16"/>
  <colors>
    <mruColors>
      <color rgb="FFFF0000"/>
      <color rgb="FFFF6699"/>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26" Type="http://schemas.microsoft.com/office/2017/10/relationships/person" Target="persons/person7.xml"/><Relationship Id="rId3" Type="http://schemas.openxmlformats.org/officeDocument/2006/relationships/worksheet" Target="worksheets/sheet3.xml"/><Relationship Id="rId21" Type="http://schemas.microsoft.com/office/2017/10/relationships/person" Target="persons/person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microsoft.com/office/2017/10/relationships/person" Target="persons/person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9.xml"/><Relationship Id="rId29"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5.xml"/><Relationship Id="rId28" Type="http://schemas.microsoft.com/office/2017/10/relationships/person" Target="persons/person4.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2.xml"/><Relationship Id="rId22" Type="http://schemas.microsoft.com/office/2017/10/relationships/person" Target="persons/person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T$9" lockText="1" noThreeD="1"/>
</file>

<file path=xl/ctrlProps/ctrlProp5.xml><?xml version="1.0" encoding="utf-8"?>
<formControlPr xmlns="http://schemas.microsoft.com/office/spreadsheetml/2009/9/main" objectType="CheckBox" fmlaLink="$AT$9" lockText="1" noThreeD="1"/>
</file>

<file path=xl/ctrlProps/ctrlProp6.xml><?xml version="1.0" encoding="utf-8"?>
<formControlPr xmlns="http://schemas.microsoft.com/office/spreadsheetml/2009/9/main" objectType="CheckBox" fmlaLink="$AT$11" lockText="1" noThreeD="1"/>
</file>

<file path=xl/ctrlProps/ctrlProp7.xml><?xml version="1.0" encoding="utf-8"?>
<formControlPr xmlns="http://schemas.microsoft.com/office/spreadsheetml/2009/9/main" objectType="CheckBox" fmlaLink="$AT$12" lockText="1" noThreeD="1"/>
</file>

<file path=xl/ctrlProps/ctrlProp8.xml><?xml version="1.0" encoding="utf-8"?>
<formControlPr xmlns="http://schemas.microsoft.com/office/spreadsheetml/2009/9/main" objectType="CheckBox" fmlaLink="$AT$11" lockText="1" noThreeD="1"/>
</file>

<file path=xl/ctrlProps/ctrlProp9.xml><?xml version="1.0" encoding="utf-8"?>
<formControlPr xmlns="http://schemas.microsoft.com/office/spreadsheetml/2009/9/main" objectType="CheckBox" fmlaLink="$AT$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7</xdr:row>
          <xdr:rowOff>219075</xdr:rowOff>
        </xdr:from>
        <xdr:to>
          <xdr:col>40</xdr:col>
          <xdr:colOff>104775</xdr:colOff>
          <xdr:row>9</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xdr:row>
          <xdr:rowOff>0</xdr:rowOff>
        </xdr:from>
        <xdr:to>
          <xdr:col>27</xdr:col>
          <xdr:colOff>133350</xdr:colOff>
          <xdr:row>11</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10</xdr:row>
          <xdr:rowOff>0</xdr:rowOff>
        </xdr:from>
        <xdr:to>
          <xdr:col>30</xdr:col>
          <xdr:colOff>142875</xdr:colOff>
          <xdr:row>11</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32</xdr:col>
      <xdr:colOff>0</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47283</xdr:colOff>
      <xdr:row>4</xdr:row>
      <xdr:rowOff>7793</xdr:rowOff>
    </xdr:from>
    <xdr:to>
      <xdr:col>28</xdr:col>
      <xdr:colOff>47283</xdr:colOff>
      <xdr:row>9</xdr:row>
      <xdr:rowOff>257175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6086133"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97869</xdr:colOff>
      <xdr:row>4</xdr:row>
      <xdr:rowOff>0</xdr:rowOff>
    </xdr:from>
    <xdr:to>
      <xdr:col>26</xdr:col>
      <xdr:colOff>97869</xdr:colOff>
      <xdr:row>10</xdr:row>
      <xdr:rowOff>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698569"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164665</xdr:colOff>
      <xdr:row>15</xdr:row>
      <xdr:rowOff>8159</xdr:rowOff>
    </xdr:from>
    <xdr:to>
      <xdr:col>28</xdr:col>
      <xdr:colOff>164665</xdr:colOff>
      <xdr:row>22</xdr:row>
      <xdr:rowOff>8660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6127315"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28</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389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155019</xdr:colOff>
      <xdr:row>4</xdr:row>
      <xdr:rowOff>0</xdr:rowOff>
    </xdr:from>
    <xdr:to>
      <xdr:col>24</xdr:col>
      <xdr:colOff>155019</xdr:colOff>
      <xdr:row>10</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317569"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107515</xdr:colOff>
      <xdr:row>15</xdr:row>
      <xdr:rowOff>8159</xdr:rowOff>
    </xdr:from>
    <xdr:to>
      <xdr:col>27</xdr:col>
      <xdr:colOff>107515</xdr:colOff>
      <xdr:row>22</xdr:row>
      <xdr:rowOff>8660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5927290"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49428</xdr:colOff>
      <xdr:row>14</xdr:row>
      <xdr:rowOff>208184</xdr:rowOff>
    </xdr:from>
    <xdr:to>
      <xdr:col>26</xdr:col>
      <xdr:colOff>49428</xdr:colOff>
      <xdr:row>21</xdr:row>
      <xdr:rowOff>250247</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5697753" y="3837209"/>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0</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37758</xdr:colOff>
      <xdr:row>4</xdr:row>
      <xdr:rowOff>7793</xdr:rowOff>
    </xdr:from>
    <xdr:to>
      <xdr:col>28</xdr:col>
      <xdr:colOff>37758</xdr:colOff>
      <xdr:row>9</xdr:row>
      <xdr:rowOff>257175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124233"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107394</xdr:colOff>
      <xdr:row>4</xdr:row>
      <xdr:rowOff>0</xdr:rowOff>
    </xdr:from>
    <xdr:to>
      <xdr:col>26</xdr:col>
      <xdr:colOff>107394</xdr:colOff>
      <xdr:row>10</xdr:row>
      <xdr:rowOff>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5755719"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126565</xdr:colOff>
      <xdr:row>15</xdr:row>
      <xdr:rowOff>8159</xdr:rowOff>
    </xdr:from>
    <xdr:to>
      <xdr:col>28</xdr:col>
      <xdr:colOff>126565</xdr:colOff>
      <xdr:row>22</xdr:row>
      <xdr:rowOff>8660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6213040"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39903</xdr:colOff>
      <xdr:row>15</xdr:row>
      <xdr:rowOff>8159</xdr:rowOff>
    </xdr:from>
    <xdr:to>
      <xdr:col>27</xdr:col>
      <xdr:colOff>39903</xdr:colOff>
      <xdr:row>21</xdr:row>
      <xdr:rowOff>259772</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5907303"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28</xdr:row>
      <xdr:rowOff>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838950" y="1636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190875" y="166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190875" y="166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155019</xdr:colOff>
      <xdr:row>4</xdr:row>
      <xdr:rowOff>9525</xdr:rowOff>
    </xdr:from>
    <xdr:to>
      <xdr:col>24</xdr:col>
      <xdr:colOff>155019</xdr:colOff>
      <xdr:row>10</xdr:row>
      <xdr:rowOff>9525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5365194" y="1085850"/>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192303</xdr:colOff>
      <xdr:row>14</xdr:row>
      <xdr:rowOff>208184</xdr:rowOff>
    </xdr:from>
    <xdr:to>
      <xdr:col>25</xdr:col>
      <xdr:colOff>192303</xdr:colOff>
      <xdr:row>21</xdr:row>
      <xdr:rowOff>250247</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5621553" y="3837209"/>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28</xdr:row>
      <xdr:rowOff>0</xdr:rowOff>
    </xdr:from>
    <xdr:ext cx="184731" cy="26456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33</xdr:row>
          <xdr:rowOff>219075</xdr:rowOff>
        </xdr:from>
        <xdr:to>
          <xdr:col>40</xdr:col>
          <xdr:colOff>104775</xdr:colOff>
          <xdr:row>35</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xdr:row>
          <xdr:rowOff>219075</xdr:rowOff>
        </xdr:from>
        <xdr:to>
          <xdr:col>40</xdr:col>
          <xdr:colOff>104775</xdr:colOff>
          <xdr:row>9</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xdr:row>
          <xdr:rowOff>0</xdr:rowOff>
        </xdr:from>
        <xdr:to>
          <xdr:col>27</xdr:col>
          <xdr:colOff>133350</xdr:colOff>
          <xdr:row>11</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10</xdr:row>
          <xdr:rowOff>0</xdr:rowOff>
        </xdr:from>
        <xdr:to>
          <xdr:col>30</xdr:col>
          <xdr:colOff>142875</xdr:colOff>
          <xdr:row>11</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0</xdr:rowOff>
        </xdr:from>
        <xdr:to>
          <xdr:col>27</xdr:col>
          <xdr:colOff>133350</xdr:colOff>
          <xdr:row>37</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36</xdr:row>
          <xdr:rowOff>0</xdr:rowOff>
        </xdr:from>
        <xdr:to>
          <xdr:col>30</xdr:col>
          <xdr:colOff>142875</xdr:colOff>
          <xdr:row>37</xdr:row>
          <xdr:rowOff>19050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29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6192524"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5899243"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8611741" y="10656075"/>
          <a:ext cx="0" cy="185749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8313318" y="10656075"/>
          <a:ext cx="0" cy="185749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6123500" y="1092178"/>
          <a:ext cx="0" cy="156822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5773304" y="1084385"/>
          <a:ext cx="0" cy="158261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6202049" y="3840140"/>
          <a:ext cx="0" cy="184688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5859586" y="3857847"/>
          <a:ext cx="0" cy="185895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505200" y="102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50520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5601105"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8024585" y="10653346"/>
          <a:ext cx="0" cy="183905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51909"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51909"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5423078" y="1081454"/>
          <a:ext cx="0" cy="158261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5582080" y="3850520"/>
          <a:ext cx="0" cy="185895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9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A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B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B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B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B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B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B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C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8" name="直線コネクタ 17">
          <a:extLst>
            <a:ext uri="{FF2B5EF4-FFF2-40B4-BE49-F238E27FC236}">
              <a16:creationId xmlns:a16="http://schemas.microsoft.com/office/drawing/2014/main" id="{00000000-0008-0000-0D00-000012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205097</xdr:colOff>
      <xdr:row>32</xdr:row>
      <xdr:rowOff>19050</xdr:rowOff>
    </xdr:from>
    <xdr:to>
      <xdr:col>38</xdr:col>
      <xdr:colOff>205097</xdr:colOff>
      <xdr:row>38</xdr:row>
      <xdr:rowOff>257175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U26"/>
  <sheetViews>
    <sheetView showGridLines="0" zoomScaleNormal="100" workbookViewId="0">
      <selection activeCell="C22" sqref="C22"/>
    </sheetView>
  </sheetViews>
  <sheetFormatPr defaultColWidth="2.625" defaultRowHeight="13.5"/>
  <cols>
    <col min="1" max="16384" width="2.625" style="2"/>
  </cols>
  <sheetData>
    <row r="1" spans="2:47" ht="24">
      <c r="B1" s="1" t="s">
        <v>16</v>
      </c>
      <c r="Q1" s="1"/>
      <c r="R1" s="1"/>
      <c r="S1" s="1"/>
      <c r="T1" s="1"/>
      <c r="U1" s="1"/>
      <c r="V1" s="1"/>
      <c r="W1" s="1"/>
      <c r="AG1" s="3"/>
      <c r="AP1" s="2" t="s">
        <v>45</v>
      </c>
    </row>
    <row r="2" spans="2:47" ht="24">
      <c r="B2" s="1"/>
      <c r="Q2" s="1"/>
      <c r="R2" s="1"/>
      <c r="S2" s="1"/>
      <c r="T2" s="1"/>
      <c r="U2" s="1"/>
      <c r="V2" s="1"/>
      <c r="W2" s="1"/>
      <c r="AG2" s="217">
        <v>5</v>
      </c>
      <c r="AH2" s="217"/>
      <c r="AI2" s="217"/>
      <c r="AJ2" s="217"/>
      <c r="AK2" s="2" t="s">
        <v>17</v>
      </c>
      <c r="AM2" s="218">
        <v>12</v>
      </c>
      <c r="AN2" s="218"/>
      <c r="AO2" s="2" t="s">
        <v>18</v>
      </c>
      <c r="AP2" s="218">
        <v>25</v>
      </c>
      <c r="AQ2" s="218"/>
      <c r="AR2" s="2" t="s">
        <v>8</v>
      </c>
    </row>
    <row r="3" spans="2:47" ht="21" customHeight="1">
      <c r="B3" s="4" t="s">
        <v>137</v>
      </c>
      <c r="C3" s="152"/>
      <c r="D3" s="152"/>
      <c r="E3" s="152"/>
      <c r="F3" s="152"/>
      <c r="G3" s="152"/>
      <c r="H3" s="152"/>
      <c r="I3" s="152"/>
      <c r="J3" s="152"/>
      <c r="K3" s="152"/>
      <c r="L3" s="152"/>
      <c r="M3" s="152"/>
      <c r="N3" s="152"/>
      <c r="O3" s="152"/>
      <c r="W3" s="5" t="s">
        <v>19</v>
      </c>
      <c r="X3" s="6"/>
      <c r="Y3" s="6"/>
      <c r="Z3" s="6"/>
      <c r="AA3" s="6"/>
      <c r="AB3" s="6"/>
      <c r="AC3" s="6"/>
      <c r="AD3" s="6"/>
      <c r="AE3" s="6"/>
      <c r="AF3" s="6"/>
      <c r="AG3" s="6"/>
      <c r="AH3" s="6"/>
      <c r="AI3" s="6"/>
      <c r="AJ3" s="6"/>
      <c r="AK3" s="6"/>
      <c r="AL3" s="6"/>
      <c r="AM3" s="6"/>
      <c r="AN3" s="6"/>
      <c r="AO3" s="6"/>
      <c r="AP3" s="6"/>
      <c r="AQ3" s="6"/>
      <c r="AR3" s="7"/>
      <c r="AU3" s="24" t="s">
        <v>85</v>
      </c>
    </row>
    <row r="4" spans="2:47" ht="21" customHeight="1">
      <c r="W4" s="194" t="s">
        <v>75</v>
      </c>
      <c r="X4" s="195"/>
      <c r="Y4" s="195"/>
      <c r="Z4" s="195"/>
      <c r="AA4" s="8"/>
      <c r="AB4" s="219" t="s">
        <v>92</v>
      </c>
      <c r="AC4" s="219"/>
      <c r="AD4" s="219"/>
      <c r="AE4" s="219"/>
      <c r="AF4" s="219"/>
      <c r="AG4" s="219"/>
      <c r="AH4" s="219"/>
      <c r="AI4" s="219"/>
      <c r="AJ4" s="219"/>
      <c r="AK4" s="219"/>
      <c r="AL4" s="219"/>
      <c r="AM4" s="219"/>
      <c r="AN4" s="219"/>
      <c r="AO4" s="219"/>
      <c r="AP4" s="219"/>
      <c r="AQ4" s="219"/>
      <c r="AR4" s="220"/>
    </row>
    <row r="5" spans="2:47" ht="21" customHeight="1">
      <c r="C5" s="9" t="s">
        <v>21</v>
      </c>
      <c r="W5" s="194" t="s">
        <v>83</v>
      </c>
      <c r="X5" s="195"/>
      <c r="Y5" s="195"/>
      <c r="Z5" s="195"/>
      <c r="AA5" s="8"/>
      <c r="AB5" s="186" t="s">
        <v>91</v>
      </c>
      <c r="AC5" s="186"/>
      <c r="AD5" s="186"/>
      <c r="AE5" s="186"/>
      <c r="AF5" s="186"/>
      <c r="AG5" s="186"/>
      <c r="AH5" s="186"/>
      <c r="AI5" s="186"/>
      <c r="AJ5" s="186"/>
      <c r="AK5" s="186"/>
      <c r="AL5" s="186"/>
      <c r="AM5" s="186"/>
      <c r="AN5" s="186"/>
      <c r="AO5" s="186"/>
      <c r="AR5" s="10"/>
    </row>
    <row r="6" spans="2:47" ht="21" customHeight="1">
      <c r="W6" s="194" t="s">
        <v>82</v>
      </c>
      <c r="X6" s="195"/>
      <c r="Y6" s="195"/>
      <c r="Z6" s="195"/>
      <c r="AA6" s="8"/>
      <c r="AB6" s="186" t="s">
        <v>93</v>
      </c>
      <c r="AC6" s="186"/>
      <c r="AD6" s="186"/>
      <c r="AE6" s="186"/>
      <c r="AF6" s="186"/>
      <c r="AG6" s="186"/>
      <c r="AH6" s="186"/>
      <c r="AI6" s="186"/>
      <c r="AJ6" s="186"/>
      <c r="AK6" s="186"/>
      <c r="AL6" s="186"/>
      <c r="AM6" s="186"/>
      <c r="AN6" s="186"/>
      <c r="AP6" s="2" t="s">
        <v>14</v>
      </c>
      <c r="AR6" s="10"/>
    </row>
    <row r="7" spans="2:47" ht="18" customHeight="1">
      <c r="B7" s="203" t="s">
        <v>161</v>
      </c>
      <c r="C7" s="204"/>
      <c r="D7" s="204"/>
      <c r="E7" s="204"/>
      <c r="F7" s="204"/>
      <c r="G7" s="204"/>
      <c r="H7" s="205"/>
      <c r="I7" s="209">
        <f>T18</f>
        <v>23168700</v>
      </c>
      <c r="J7" s="210"/>
      <c r="K7" s="210"/>
      <c r="L7" s="210"/>
      <c r="M7" s="210"/>
      <c r="N7" s="210"/>
      <c r="O7" s="210"/>
      <c r="P7" s="210"/>
      <c r="Q7" s="210"/>
      <c r="R7" s="210"/>
      <c r="S7" s="210"/>
      <c r="T7" s="211"/>
      <c r="W7" s="194" t="s">
        <v>54</v>
      </c>
      <c r="X7" s="195"/>
      <c r="Y7" s="195"/>
      <c r="Z7" s="195"/>
      <c r="AA7" s="11"/>
      <c r="AB7" s="215" t="s">
        <v>107</v>
      </c>
      <c r="AC7" s="215"/>
      <c r="AD7" s="12" t="s">
        <v>52</v>
      </c>
      <c r="AE7" s="215" t="s">
        <v>110</v>
      </c>
      <c r="AF7" s="215"/>
      <c r="AG7" s="12" t="s">
        <v>51</v>
      </c>
      <c r="AH7" s="215" t="s">
        <v>108</v>
      </c>
      <c r="AI7" s="215"/>
      <c r="AN7" s="13"/>
      <c r="AO7" s="13"/>
      <c r="AP7" s="13"/>
      <c r="AR7" s="10"/>
    </row>
    <row r="8" spans="2:47" ht="18" customHeight="1">
      <c r="B8" s="206"/>
      <c r="C8" s="207"/>
      <c r="D8" s="207"/>
      <c r="E8" s="207"/>
      <c r="F8" s="207"/>
      <c r="G8" s="207"/>
      <c r="H8" s="208"/>
      <c r="I8" s="212"/>
      <c r="J8" s="213"/>
      <c r="K8" s="213"/>
      <c r="L8" s="213"/>
      <c r="M8" s="213"/>
      <c r="N8" s="213"/>
      <c r="O8" s="213"/>
      <c r="P8" s="213"/>
      <c r="Q8" s="213"/>
      <c r="R8" s="213"/>
      <c r="S8" s="213"/>
      <c r="T8" s="214"/>
      <c r="W8" s="167" t="s">
        <v>46</v>
      </c>
      <c r="X8" s="168"/>
      <c r="Y8" s="168"/>
      <c r="Z8" s="168"/>
      <c r="AA8" s="14"/>
      <c r="AB8" s="216" t="s">
        <v>107</v>
      </c>
      <c r="AC8" s="216"/>
      <c r="AD8" s="15" t="s">
        <v>52</v>
      </c>
      <c r="AE8" s="216" t="s">
        <v>110</v>
      </c>
      <c r="AF8" s="216"/>
      <c r="AG8" s="15" t="s">
        <v>51</v>
      </c>
      <c r="AH8" s="216" t="s">
        <v>109</v>
      </c>
      <c r="AI8" s="216"/>
      <c r="AJ8" s="16"/>
      <c r="AK8" s="16"/>
      <c r="AL8" s="16"/>
      <c r="AM8" s="16"/>
      <c r="AN8" s="17"/>
      <c r="AO8" s="17"/>
      <c r="AP8" s="17"/>
      <c r="AQ8" s="16"/>
      <c r="AR8" s="18"/>
    </row>
    <row r="9" spans="2:47" ht="18" customHeight="1">
      <c r="B9" s="19"/>
      <c r="C9" s="19"/>
      <c r="D9" s="19"/>
      <c r="E9" s="19"/>
      <c r="F9" s="19"/>
      <c r="G9" s="19"/>
      <c r="H9" s="19"/>
      <c r="I9" s="111"/>
      <c r="J9" s="111"/>
      <c r="K9" s="111"/>
      <c r="L9" s="111"/>
      <c r="M9" s="111"/>
      <c r="N9" s="111"/>
      <c r="O9" s="111"/>
      <c r="P9" s="111"/>
      <c r="Q9" s="111"/>
      <c r="R9" s="111"/>
      <c r="S9" s="111"/>
      <c r="T9" s="111"/>
      <c r="W9" s="167" t="s">
        <v>28</v>
      </c>
      <c r="X9" s="168"/>
      <c r="Y9" s="168"/>
      <c r="Z9" s="168"/>
      <c r="AA9" s="16"/>
      <c r="AB9" s="20" t="s">
        <v>123</v>
      </c>
      <c r="AC9" s="201" t="s">
        <v>111</v>
      </c>
      <c r="AD9" s="201"/>
      <c r="AE9" s="201"/>
      <c r="AF9" s="201"/>
      <c r="AG9" s="201"/>
      <c r="AH9" s="201"/>
      <c r="AI9" s="201"/>
      <c r="AJ9" s="201"/>
      <c r="AK9" s="201"/>
      <c r="AL9" s="201"/>
      <c r="AM9" s="21"/>
      <c r="AN9" s="21"/>
      <c r="AO9" s="22" t="s">
        <v>50</v>
      </c>
      <c r="AP9" s="16"/>
      <c r="AQ9" s="16"/>
      <c r="AR9" s="18"/>
    </row>
    <row r="10" spans="2:47" ht="18" customHeight="1">
      <c r="W10" s="190" t="s">
        <v>31</v>
      </c>
      <c r="X10" s="191"/>
      <c r="Y10" s="191"/>
      <c r="Z10" s="191"/>
      <c r="AA10" s="196" t="s">
        <v>77</v>
      </c>
      <c r="AB10" s="196"/>
      <c r="AC10" s="196"/>
      <c r="AD10" s="196"/>
      <c r="AE10" s="196"/>
      <c r="AF10" s="196"/>
      <c r="AG10" s="196"/>
      <c r="AH10" s="112"/>
      <c r="AI10" s="2" t="s">
        <v>55</v>
      </c>
      <c r="AL10" s="202" t="s">
        <v>78</v>
      </c>
      <c r="AM10" s="202"/>
      <c r="AN10" s="202"/>
      <c r="AO10" s="202"/>
      <c r="AP10" s="202"/>
      <c r="AQ10" s="202"/>
      <c r="AR10" s="10"/>
    </row>
    <row r="11" spans="2:47" ht="18" customHeight="1">
      <c r="W11" s="190" t="s">
        <v>32</v>
      </c>
      <c r="X11" s="191"/>
      <c r="Y11" s="191"/>
      <c r="Z11" s="191"/>
      <c r="AA11" s="154"/>
      <c r="AB11" s="113" t="s">
        <v>165</v>
      </c>
      <c r="AC11" s="154"/>
      <c r="AD11" s="154"/>
      <c r="AE11" s="113" t="s">
        <v>166</v>
      </c>
      <c r="AF11" s="154"/>
      <c r="AH11" s="112" t="s">
        <v>33</v>
      </c>
      <c r="AK11" s="192" t="s">
        <v>76</v>
      </c>
      <c r="AL11" s="192"/>
      <c r="AM11" s="192"/>
      <c r="AN11" s="192"/>
      <c r="AO11" s="192"/>
      <c r="AP11" s="192"/>
      <c r="AQ11" s="192"/>
      <c r="AR11" s="193"/>
    </row>
    <row r="12" spans="2:47" ht="18" customHeight="1">
      <c r="W12" s="194" t="s">
        <v>35</v>
      </c>
      <c r="X12" s="195"/>
      <c r="Y12" s="195"/>
      <c r="Z12" s="195"/>
      <c r="AA12" s="114"/>
      <c r="AB12" s="196" t="s">
        <v>147</v>
      </c>
      <c r="AC12" s="196"/>
      <c r="AD12" s="196"/>
      <c r="AE12" s="196"/>
      <c r="AF12" s="196"/>
      <c r="AG12" s="196"/>
      <c r="AH12" s="196"/>
      <c r="AI12" s="196"/>
      <c r="AJ12" s="196"/>
      <c r="AK12" s="196"/>
      <c r="AL12" s="196"/>
      <c r="AM12" s="196"/>
      <c r="AN12" s="196"/>
      <c r="AO12" s="196"/>
      <c r="AP12" s="196"/>
      <c r="AQ12" s="196"/>
      <c r="AR12" s="115"/>
    </row>
    <row r="13" spans="2:47" ht="18" customHeight="1">
      <c r="W13" s="197" t="s">
        <v>34</v>
      </c>
      <c r="X13" s="198"/>
      <c r="Y13" s="198"/>
      <c r="Z13" s="198"/>
      <c r="AA13" s="16"/>
      <c r="AB13" s="199" t="s">
        <v>124</v>
      </c>
      <c r="AC13" s="199"/>
      <c r="AD13" s="199"/>
      <c r="AE13" s="199"/>
      <c r="AF13" s="199"/>
      <c r="AG13" s="199"/>
      <c r="AH13" s="199"/>
      <c r="AI13" s="199"/>
      <c r="AJ13" s="199"/>
      <c r="AK13" s="199"/>
      <c r="AL13" s="199"/>
      <c r="AM13" s="199"/>
      <c r="AN13" s="199"/>
      <c r="AO13" s="199"/>
      <c r="AP13" s="199"/>
      <c r="AQ13" s="199"/>
      <c r="AR13" s="200"/>
    </row>
    <row r="14" spans="2:47">
      <c r="W14" s="8" t="s">
        <v>40</v>
      </c>
      <c r="X14" s="8"/>
      <c r="Y14" s="8"/>
      <c r="Z14" s="8"/>
      <c r="AA14" s="8"/>
      <c r="AB14" s="8"/>
      <c r="AC14" s="8"/>
      <c r="AD14" s="8"/>
      <c r="AE14" s="8"/>
      <c r="AF14" s="8"/>
      <c r="AG14" s="8"/>
      <c r="AH14" s="8"/>
      <c r="AI14" s="8"/>
      <c r="AJ14" s="8"/>
      <c r="AK14" s="8"/>
      <c r="AL14" s="8"/>
      <c r="AM14" s="8"/>
      <c r="AN14" s="8"/>
      <c r="AO14" s="8"/>
      <c r="AP14" s="8"/>
      <c r="AQ14" s="8"/>
      <c r="AR14" s="8"/>
    </row>
    <row r="15" spans="2:47" ht="18" customHeight="1"/>
    <row r="16" spans="2:47" ht="18" customHeight="1">
      <c r="B16" s="158" t="s">
        <v>160</v>
      </c>
      <c r="C16" s="159"/>
      <c r="D16" s="159"/>
      <c r="E16" s="159"/>
      <c r="F16" s="159"/>
      <c r="G16" s="159"/>
      <c r="H16" s="159"/>
      <c r="I16" s="159"/>
      <c r="J16" s="160"/>
      <c r="K16" s="158" t="s">
        <v>157</v>
      </c>
      <c r="L16" s="159"/>
      <c r="M16" s="159"/>
      <c r="N16" s="159"/>
      <c r="O16" s="159"/>
      <c r="P16" s="159"/>
      <c r="Q16" s="159"/>
      <c r="R16" s="159"/>
      <c r="S16" s="160"/>
      <c r="T16" s="158" t="s">
        <v>158</v>
      </c>
      <c r="U16" s="159"/>
      <c r="V16" s="159"/>
      <c r="W16" s="159"/>
      <c r="X16" s="159"/>
      <c r="Y16" s="159"/>
      <c r="Z16" s="159"/>
      <c r="AA16" s="159"/>
      <c r="AB16" s="160"/>
      <c r="AC16" s="164" t="s">
        <v>38</v>
      </c>
      <c r="AD16" s="165"/>
      <c r="AE16" s="165"/>
      <c r="AF16" s="165"/>
      <c r="AG16" s="165"/>
      <c r="AH16" s="166"/>
    </row>
    <row r="17" spans="1:46" ht="18" customHeight="1">
      <c r="B17" s="161"/>
      <c r="C17" s="162"/>
      <c r="D17" s="162"/>
      <c r="E17" s="162"/>
      <c r="F17" s="162"/>
      <c r="G17" s="162"/>
      <c r="H17" s="162"/>
      <c r="I17" s="162"/>
      <c r="J17" s="163"/>
      <c r="K17" s="161"/>
      <c r="L17" s="162"/>
      <c r="M17" s="162"/>
      <c r="N17" s="162"/>
      <c r="O17" s="162"/>
      <c r="P17" s="162"/>
      <c r="Q17" s="162"/>
      <c r="R17" s="162"/>
      <c r="S17" s="163"/>
      <c r="T17" s="161"/>
      <c r="U17" s="162"/>
      <c r="V17" s="162"/>
      <c r="W17" s="162"/>
      <c r="X17" s="162"/>
      <c r="Y17" s="162"/>
      <c r="Z17" s="162"/>
      <c r="AA17" s="162"/>
      <c r="AB17" s="163"/>
      <c r="AC17" s="167"/>
      <c r="AD17" s="168"/>
      <c r="AE17" s="168"/>
      <c r="AF17" s="168"/>
      <c r="AG17" s="168"/>
      <c r="AH17" s="169"/>
    </row>
    <row r="18" spans="1:46" ht="18" customHeight="1">
      <c r="A18" s="23" t="s">
        <v>22</v>
      </c>
      <c r="B18" s="170">
        <v>820000</v>
      </c>
      <c r="C18" s="171"/>
      <c r="D18" s="171"/>
      <c r="E18" s="171"/>
      <c r="F18" s="171"/>
      <c r="G18" s="171"/>
      <c r="H18" s="171"/>
      <c r="I18" s="171"/>
      <c r="J18" s="172"/>
      <c r="K18" s="170">
        <v>22348700</v>
      </c>
      <c r="L18" s="171"/>
      <c r="M18" s="171"/>
      <c r="N18" s="171"/>
      <c r="O18" s="171"/>
      <c r="P18" s="171"/>
      <c r="Q18" s="171"/>
      <c r="R18" s="171"/>
      <c r="S18" s="172"/>
      <c r="T18" s="176">
        <f>SUM(B18:S19)</f>
        <v>23168700</v>
      </c>
      <c r="U18" s="177"/>
      <c r="V18" s="177"/>
      <c r="W18" s="177"/>
      <c r="X18" s="177"/>
      <c r="Y18" s="177"/>
      <c r="Z18" s="177"/>
      <c r="AA18" s="177"/>
      <c r="AB18" s="178"/>
      <c r="AC18" s="182">
        <v>2</v>
      </c>
      <c r="AD18" s="183"/>
      <c r="AE18" s="183"/>
      <c r="AF18" s="183"/>
      <c r="AG18" s="186" t="s">
        <v>39</v>
      </c>
      <c r="AH18" s="187"/>
    </row>
    <row r="19" spans="1:46" ht="18" customHeight="1">
      <c r="B19" s="173"/>
      <c r="C19" s="174"/>
      <c r="D19" s="174"/>
      <c r="E19" s="174"/>
      <c r="F19" s="174"/>
      <c r="G19" s="174"/>
      <c r="H19" s="174"/>
      <c r="I19" s="174"/>
      <c r="J19" s="175"/>
      <c r="K19" s="173"/>
      <c r="L19" s="174"/>
      <c r="M19" s="174"/>
      <c r="N19" s="174"/>
      <c r="O19" s="174"/>
      <c r="P19" s="174"/>
      <c r="Q19" s="174"/>
      <c r="R19" s="174"/>
      <c r="S19" s="175"/>
      <c r="T19" s="179"/>
      <c r="U19" s="180"/>
      <c r="V19" s="180"/>
      <c r="W19" s="180"/>
      <c r="X19" s="180"/>
      <c r="Y19" s="180"/>
      <c r="Z19" s="180"/>
      <c r="AA19" s="180"/>
      <c r="AB19" s="181"/>
      <c r="AC19" s="184"/>
      <c r="AD19" s="185"/>
      <c r="AE19" s="185"/>
      <c r="AF19" s="185"/>
      <c r="AG19" s="188"/>
      <c r="AH19" s="189"/>
    </row>
    <row r="20" spans="1:46" ht="18" customHeight="1"/>
    <row r="21" spans="1:46" s="24" customFormat="1" ht="15" customHeight="1">
      <c r="B21" s="8" t="s">
        <v>30</v>
      </c>
      <c r="C21" s="25" t="s">
        <v>29</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2"/>
      <c r="AS21" s="2"/>
      <c r="AT21" s="26"/>
    </row>
    <row r="22" spans="1:46" s="24" customFormat="1" ht="15" customHeight="1">
      <c r="B22" s="8"/>
      <c r="C22" s="25" t="s">
        <v>167</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2"/>
      <c r="AS22" s="2"/>
    </row>
    <row r="23" spans="1:46" s="24" customFormat="1" ht="15" customHeight="1">
      <c r="B23" s="25"/>
      <c r="C23" s="8" t="s">
        <v>136</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row>
    <row r="24" spans="1:46" ht="18" customHeight="1">
      <c r="C24" s="8" t="s">
        <v>150</v>
      </c>
    </row>
    <row r="25" spans="1:46" ht="18" customHeight="1">
      <c r="C25" s="8" t="s">
        <v>148</v>
      </c>
    </row>
    <row r="26" spans="1:46" ht="18" customHeight="1"/>
  </sheetData>
  <sheetProtection algorithmName="SHA-512" hashValue="Iv/sOYNWngelDodJFjywdFAR4wlOa5rLNGV1fYlnMUHDwdc5SyGeuWpZ9WNRndhUWl2U2QRgrVx2Jf4+yvzIhg==" saltValue="ahfx6biEjGwV9lXTvDghRQ==" spinCount="100000" sheet="1" objects="1" scenarios="1"/>
  <mergeCells count="39">
    <mergeCell ref="W5:Z5"/>
    <mergeCell ref="AB5:AO5"/>
    <mergeCell ref="AG2:AJ2"/>
    <mergeCell ref="AM2:AN2"/>
    <mergeCell ref="AP2:AQ2"/>
    <mergeCell ref="W4:Z4"/>
    <mergeCell ref="AB4:AR4"/>
    <mergeCell ref="W6:Z6"/>
    <mergeCell ref="AB6:AN6"/>
    <mergeCell ref="B7:H8"/>
    <mergeCell ref="I7:T8"/>
    <mergeCell ref="W7:Z7"/>
    <mergeCell ref="AB7:AC7"/>
    <mergeCell ref="AE7:AF7"/>
    <mergeCell ref="AH7:AI7"/>
    <mergeCell ref="W8:Z8"/>
    <mergeCell ref="AB8:AC8"/>
    <mergeCell ref="AE8:AF8"/>
    <mergeCell ref="AH8:AI8"/>
    <mergeCell ref="W9:Z9"/>
    <mergeCell ref="AC9:AL9"/>
    <mergeCell ref="W10:Z10"/>
    <mergeCell ref="AA10:AG10"/>
    <mergeCell ref="AL10:AQ10"/>
    <mergeCell ref="W11:Z11"/>
    <mergeCell ref="AK11:AR11"/>
    <mergeCell ref="W12:Z12"/>
    <mergeCell ref="AB12:AQ12"/>
    <mergeCell ref="W13:Z13"/>
    <mergeCell ref="AB13:AR13"/>
    <mergeCell ref="B16:J17"/>
    <mergeCell ref="K16:S17"/>
    <mergeCell ref="T16:AB17"/>
    <mergeCell ref="AC16:AH17"/>
    <mergeCell ref="B18:J19"/>
    <mergeCell ref="K18:S19"/>
    <mergeCell ref="T18:AB19"/>
    <mergeCell ref="AC18:AF19"/>
    <mergeCell ref="AG18:AH19"/>
  </mergeCells>
  <phoneticPr fontId="1"/>
  <dataValidations count="3">
    <dataValidation imeMode="on" allowBlank="1" showInputMessage="1" showErrorMessage="1" sqref="AA10:AG10 AL10:AQ10 AA4:AA6" xr:uid="{00000000-0002-0000-0000-000000000000}"/>
    <dataValidation imeMode="halfKatakana" allowBlank="1" showInputMessage="1" showErrorMessage="1" sqref="AB12:AQ12" xr:uid="{00000000-0002-0000-0000-000001000000}"/>
    <dataValidation imeMode="hiragana" allowBlank="1" showInputMessage="1" showErrorMessage="1" sqref="AB13:AR13" xr:uid="{00000000-0002-0000-0000-000002000000}"/>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39</xdr:col>
                    <xdr:colOff>0</xdr:colOff>
                    <xdr:row>7</xdr:row>
                    <xdr:rowOff>219075</xdr:rowOff>
                  </from>
                  <to>
                    <xdr:col>40</xdr:col>
                    <xdr:colOff>104775</xdr:colOff>
                    <xdr:row>9</xdr:row>
                    <xdr:rowOff>9525</xdr:rowOff>
                  </to>
                </anchor>
              </controlPr>
            </control>
          </mc:Choice>
        </mc:AlternateContent>
        <mc:AlternateContent xmlns:mc="http://schemas.openxmlformats.org/markup-compatibility/2006">
          <mc:Choice Requires="x14">
            <control shapeId="15365" r:id="rId5" name="Check Box 5">
              <controlPr defaultSize="0" autoFill="0" autoLine="0" autoPict="0">
                <anchor moveWithCells="1">
                  <from>
                    <xdr:col>26</xdr:col>
                    <xdr:colOff>19050</xdr:colOff>
                    <xdr:row>10</xdr:row>
                    <xdr:rowOff>0</xdr:rowOff>
                  </from>
                  <to>
                    <xdr:col>27</xdr:col>
                    <xdr:colOff>133350</xdr:colOff>
                    <xdr:row>11</xdr:row>
                    <xdr:rowOff>19050</xdr:rowOff>
                  </to>
                </anchor>
              </controlPr>
            </control>
          </mc:Choice>
        </mc:AlternateContent>
        <mc:AlternateContent xmlns:mc="http://schemas.openxmlformats.org/markup-compatibility/2006">
          <mc:Choice Requires="x14">
            <control shapeId="15366" r:id="rId6" name="Check Box 6">
              <controlPr defaultSize="0" autoFill="0" autoLine="0" autoPict="0">
                <anchor moveWithCells="1">
                  <from>
                    <xdr:col>29</xdr:col>
                    <xdr:colOff>28575</xdr:colOff>
                    <xdr:row>10</xdr:row>
                    <xdr:rowOff>0</xdr:rowOff>
                  </from>
                  <to>
                    <xdr:col>30</xdr:col>
                    <xdr:colOff>142875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F36"/>
  <sheetViews>
    <sheetView view="pageBreakPreview" zoomScaleNormal="100" zoomScaleSheetLayoutView="100" workbookViewId="0">
      <selection activeCell="AF12" sqref="AF12:AR14"/>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240">
        <v>5</v>
      </c>
      <c r="AM1" s="240"/>
      <c r="AN1" s="24" t="s">
        <v>17</v>
      </c>
      <c r="AO1" s="139">
        <v>12</v>
      </c>
      <c r="AP1" s="24" t="s">
        <v>7</v>
      </c>
      <c r="AQ1" s="139">
        <v>20</v>
      </c>
      <c r="AR1" s="24" t="s">
        <v>26</v>
      </c>
      <c r="AS1" s="28"/>
    </row>
    <row r="2" spans="1:58" ht="24" customHeight="1">
      <c r="A2" s="241"/>
      <c r="B2" s="241"/>
      <c r="C2" s="241"/>
      <c r="Q2" s="242" t="s">
        <v>27</v>
      </c>
      <c r="R2" s="242"/>
      <c r="S2" s="242"/>
      <c r="T2" s="242"/>
      <c r="U2" s="242"/>
      <c r="V2" s="242"/>
      <c r="W2" s="29" t="s">
        <v>58</v>
      </c>
      <c r="X2" s="243">
        <v>12</v>
      </c>
      <c r="Y2" s="243"/>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138</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224" t="s">
        <v>142</v>
      </c>
      <c r="F5" s="224"/>
      <c r="G5" s="224"/>
      <c r="H5" s="224"/>
      <c r="I5" s="224"/>
      <c r="J5" s="224"/>
      <c r="K5" s="224"/>
      <c r="L5" s="224"/>
      <c r="M5" s="224"/>
      <c r="N5" s="224"/>
      <c r="O5" s="224"/>
      <c r="P5" s="224"/>
      <c r="Q5" s="224"/>
      <c r="R5" s="26"/>
      <c r="S5" s="232" t="s">
        <v>56</v>
      </c>
      <c r="T5" s="233"/>
      <c r="U5" s="233"/>
      <c r="V5" s="233"/>
      <c r="W5" s="233"/>
      <c r="X5" s="234"/>
      <c r="Y5" s="235">
        <v>55000000</v>
      </c>
      <c r="Z5" s="236"/>
      <c r="AA5" s="236"/>
      <c r="AB5" s="236"/>
      <c r="AC5" s="236"/>
      <c r="AD5" s="236"/>
      <c r="AF5" s="237" t="s">
        <v>71</v>
      </c>
      <c r="AG5" s="237"/>
      <c r="AH5" s="237"/>
      <c r="AI5" s="237"/>
      <c r="AJ5" s="237"/>
      <c r="AK5" s="237"/>
      <c r="AL5" s="237"/>
      <c r="AM5" s="237"/>
      <c r="AN5" s="237"/>
      <c r="AO5" s="237"/>
      <c r="AP5" s="237"/>
      <c r="AQ5" s="237"/>
      <c r="AR5" s="237"/>
      <c r="AS5" s="237"/>
    </row>
    <row r="6" spans="1:58" ht="21" customHeight="1">
      <c r="A6" s="26"/>
      <c r="B6" s="24" t="s">
        <v>47</v>
      </c>
      <c r="E6" s="238" t="s">
        <v>105</v>
      </c>
      <c r="F6" s="238"/>
      <c r="G6" s="238"/>
      <c r="H6" s="238"/>
      <c r="I6" s="238"/>
      <c r="J6" s="238"/>
      <c r="K6" s="238"/>
      <c r="L6" s="238"/>
      <c r="M6" s="238"/>
      <c r="N6" s="238"/>
      <c r="O6" s="238"/>
      <c r="P6" s="238"/>
      <c r="Q6" s="238"/>
      <c r="S6" s="225" t="s">
        <v>121</v>
      </c>
      <c r="T6" s="226"/>
      <c r="U6" s="226"/>
      <c r="V6" s="226"/>
      <c r="W6" s="226"/>
      <c r="X6" s="227"/>
      <c r="Y6" s="244">
        <v>8000000</v>
      </c>
      <c r="Z6" s="245"/>
      <c r="AA6" s="245"/>
      <c r="AB6" s="245"/>
      <c r="AC6" s="245"/>
      <c r="AD6" s="245"/>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224" t="s">
        <v>106</v>
      </c>
      <c r="F7" s="224"/>
      <c r="G7" s="224"/>
      <c r="H7" s="224"/>
      <c r="I7" s="224"/>
      <c r="J7" s="224"/>
      <c r="K7" s="224"/>
      <c r="L7" s="224"/>
      <c r="M7" s="224"/>
      <c r="N7" s="224"/>
      <c r="O7" s="224"/>
      <c r="P7" s="36" t="s">
        <v>14</v>
      </c>
      <c r="Q7" s="37"/>
      <c r="S7" s="225" t="s">
        <v>73</v>
      </c>
      <c r="T7" s="226"/>
      <c r="U7" s="226"/>
      <c r="V7" s="226"/>
      <c r="W7" s="226"/>
      <c r="X7" s="227"/>
      <c r="Y7" s="228">
        <f>Z22</f>
        <v>22000000</v>
      </c>
      <c r="Z7" s="229"/>
      <c r="AA7" s="229"/>
      <c r="AB7" s="229"/>
      <c r="AC7" s="229"/>
      <c r="AD7" s="229"/>
      <c r="AU7" s="230" t="s">
        <v>102</v>
      </c>
      <c r="AV7" s="230" t="s">
        <v>102</v>
      </c>
      <c r="AW7" s="76">
        <f>AV23</f>
        <v>0</v>
      </c>
      <c r="AX7" s="77">
        <f>Z20</f>
        <v>20000000</v>
      </c>
      <c r="AY7" s="231" t="s">
        <v>100</v>
      </c>
      <c r="AZ7" s="221"/>
      <c r="BA7" s="246">
        <f>IFERROR(INT((AW7+AX7)*(1+N21/100)),"")</f>
        <v>22000000</v>
      </c>
    </row>
    <row r="8" spans="1:58" ht="21" customHeight="1">
      <c r="A8" s="26"/>
      <c r="B8" s="34" t="s">
        <v>28</v>
      </c>
      <c r="C8" s="34"/>
      <c r="D8" s="34"/>
      <c r="E8" s="141" t="s">
        <v>123</v>
      </c>
      <c r="F8" s="239" t="s">
        <v>128</v>
      </c>
      <c r="G8" s="239"/>
      <c r="H8" s="239"/>
      <c r="I8" s="239"/>
      <c r="J8" s="239"/>
      <c r="K8" s="239"/>
      <c r="L8" s="239"/>
      <c r="M8" s="125"/>
      <c r="N8" s="125"/>
      <c r="O8" s="125"/>
      <c r="P8" s="125"/>
      <c r="Q8" s="126"/>
      <c r="S8" s="225" t="s">
        <v>162</v>
      </c>
      <c r="T8" s="226"/>
      <c r="U8" s="226"/>
      <c r="V8" s="226"/>
      <c r="W8" s="226"/>
      <c r="X8" s="227"/>
      <c r="Y8" s="244">
        <v>800000</v>
      </c>
      <c r="Z8" s="245"/>
      <c r="AA8" s="245"/>
      <c r="AB8" s="245"/>
      <c r="AC8" s="245"/>
      <c r="AD8" s="245"/>
      <c r="AF8" s="142" t="s">
        <v>85</v>
      </c>
      <c r="AU8" s="230" t="s">
        <v>97</v>
      </c>
      <c r="AV8" s="230" t="s">
        <v>97</v>
      </c>
      <c r="AW8" s="77">
        <f>AW23</f>
        <v>0</v>
      </c>
      <c r="AX8" s="77">
        <f>Z21</f>
        <v>2000000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SUM(Y7:AD8)</f>
        <v>22800000</v>
      </c>
      <c r="Z9" s="229"/>
      <c r="AA9" s="229"/>
      <c r="AB9" s="229"/>
      <c r="AC9" s="229"/>
      <c r="AD9" s="229"/>
      <c r="AE9" s="24"/>
      <c r="AF9" s="148"/>
      <c r="AG9" s="26" t="s">
        <v>152</v>
      </c>
      <c r="AH9" s="26"/>
      <c r="AI9" s="26"/>
      <c r="AJ9" s="26"/>
      <c r="AK9" s="26"/>
      <c r="AL9" s="26"/>
      <c r="AM9" s="26"/>
      <c r="AN9" s="26"/>
      <c r="AO9" s="26"/>
      <c r="AP9" s="26"/>
      <c r="AQ9" s="26"/>
      <c r="AU9" s="230" t="s">
        <v>98</v>
      </c>
      <c r="AV9" s="230" t="s">
        <v>98</v>
      </c>
      <c r="AW9" s="79">
        <f>MOD(AW7*N21/100,1)</f>
        <v>0</v>
      </c>
      <c r="AX9" s="79">
        <f>MOD(AX7*N21/100,1)</f>
        <v>0</v>
      </c>
      <c r="AY9" s="221" t="s">
        <v>101</v>
      </c>
      <c r="AZ9" s="221"/>
      <c r="BA9" s="246">
        <f>AW10+AX10</f>
        <v>22000000</v>
      </c>
    </row>
    <row r="10" spans="1:58" ht="21" customHeight="1">
      <c r="A10" s="26"/>
      <c r="Q10" s="39"/>
      <c r="S10" s="247" t="s">
        <v>132</v>
      </c>
      <c r="T10" s="248"/>
      <c r="U10" s="248"/>
      <c r="V10" s="248"/>
      <c r="W10" s="248"/>
      <c r="X10" s="249"/>
      <c r="Y10" s="250">
        <f>IF(Y5="","",Y5-Y6-Y9)</f>
        <v>24200000</v>
      </c>
      <c r="Z10" s="251"/>
      <c r="AA10" s="251"/>
      <c r="AB10" s="251"/>
      <c r="AC10" s="251"/>
      <c r="AD10" s="251"/>
      <c r="AF10" s="149"/>
      <c r="AG10" s="26" t="s">
        <v>153</v>
      </c>
      <c r="AH10" s="26"/>
      <c r="AI10" s="26"/>
      <c r="AJ10" s="26"/>
      <c r="AK10" s="26"/>
      <c r="AL10" s="26"/>
      <c r="AM10" s="26"/>
      <c r="AN10" s="26"/>
      <c r="AO10" s="26"/>
      <c r="AP10" s="26"/>
      <c r="AQ10" s="26"/>
      <c r="AS10" s="150"/>
      <c r="AU10" s="230" t="s">
        <v>99</v>
      </c>
      <c r="AV10" s="230" t="s">
        <v>99</v>
      </c>
      <c r="AW10" s="80">
        <f>IFERROR(AW7+AW8,"")</f>
        <v>0</v>
      </c>
      <c r="AX10" s="80">
        <f>IFERROR(AX7+AX8,"")</f>
        <v>22000000</v>
      </c>
      <c r="AY10" s="221"/>
      <c r="AZ10" s="221"/>
      <c r="BA10" s="246"/>
    </row>
    <row r="11" spans="1:58" ht="21" customHeight="1">
      <c r="B11" s="34" t="s">
        <v>122</v>
      </c>
      <c r="C11" s="34"/>
      <c r="D11" s="34"/>
      <c r="E11" s="253" t="s">
        <v>141</v>
      </c>
      <c r="F11" s="253"/>
      <c r="G11" s="253"/>
      <c r="H11" s="253"/>
      <c r="I11" s="253"/>
      <c r="J11" s="253"/>
      <c r="K11" s="253"/>
      <c r="L11" s="253"/>
      <c r="M11" s="253"/>
      <c r="N11" s="253"/>
      <c r="O11" s="253"/>
      <c r="P11" s="253"/>
      <c r="Q11" s="253"/>
      <c r="S11" s="26"/>
      <c r="T11" s="26"/>
      <c r="U11" s="26"/>
      <c r="V11" s="26"/>
      <c r="W11" s="26"/>
      <c r="X11" s="26"/>
      <c r="Y11" s="40"/>
      <c r="Z11" s="40"/>
      <c r="AA11" s="40"/>
      <c r="AB11" s="40"/>
      <c r="AC11" s="40"/>
      <c r="AD11" s="40"/>
      <c r="AE11" s="41"/>
      <c r="AS11" s="150"/>
    </row>
    <row r="12" spans="1:58" ht="21" customHeight="1">
      <c r="B12" s="34" t="s">
        <v>133</v>
      </c>
      <c r="C12" s="34"/>
      <c r="D12" s="34"/>
      <c r="E12" s="34"/>
      <c r="F12" s="34"/>
      <c r="G12" s="258" t="s">
        <v>74</v>
      </c>
      <c r="H12" s="258"/>
      <c r="I12" s="257">
        <f>Y9</f>
        <v>22800000</v>
      </c>
      <c r="J12" s="257"/>
      <c r="K12" s="257"/>
      <c r="L12" s="257"/>
      <c r="M12" s="257"/>
      <c r="N12" s="257"/>
      <c r="O12" s="257"/>
      <c r="P12" s="257"/>
      <c r="Q12" s="42"/>
      <c r="R12" s="43"/>
      <c r="AF12" s="252" t="s">
        <v>164</v>
      </c>
      <c r="AG12" s="252"/>
      <c r="AH12" s="252"/>
      <c r="AI12" s="252"/>
      <c r="AJ12" s="252"/>
      <c r="AK12" s="252"/>
      <c r="AL12" s="252"/>
      <c r="AM12" s="252"/>
      <c r="AN12" s="252"/>
      <c r="AO12" s="252"/>
      <c r="AP12" s="252"/>
      <c r="AQ12" s="252"/>
      <c r="AR12" s="252"/>
      <c r="AS12" s="150"/>
      <c r="AV12" s="151" t="str">
        <f>IF(BA7&lt;&gt;BA9,"","請求金額の税額誤差は発生していません。当該金額で請求してください。")</f>
        <v>請求金額の税額誤差は発生していません。当該金額で請求してください。</v>
      </c>
    </row>
    <row r="13" spans="1:58" ht="17.100000000000001" customHeight="1">
      <c r="R13" s="43"/>
      <c r="S13" s="43"/>
      <c r="AA13" s="43"/>
      <c r="AB13" s="43"/>
      <c r="AC13" s="43"/>
      <c r="AD13" s="43"/>
      <c r="AE13" s="43"/>
      <c r="AF13" s="252"/>
      <c r="AG13" s="252"/>
      <c r="AH13" s="252"/>
      <c r="AI13" s="252"/>
      <c r="AJ13" s="252"/>
      <c r="AK13" s="252"/>
      <c r="AL13" s="252"/>
      <c r="AM13" s="252"/>
      <c r="AN13" s="252"/>
      <c r="AO13" s="252"/>
      <c r="AP13" s="252"/>
      <c r="AQ13" s="252"/>
      <c r="AR13" s="252"/>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252"/>
      <c r="AG14" s="252"/>
      <c r="AH14" s="252"/>
      <c r="AI14" s="252"/>
      <c r="AJ14" s="252"/>
      <c r="AK14" s="252"/>
      <c r="AL14" s="252"/>
      <c r="AM14" s="252"/>
      <c r="AN14" s="252"/>
      <c r="AO14" s="252"/>
      <c r="AP14" s="252"/>
      <c r="AQ14" s="252"/>
      <c r="AR14" s="25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153"/>
      <c r="AG15" s="153"/>
      <c r="AH15" s="153"/>
      <c r="AI15" s="153"/>
      <c r="AJ15" s="153"/>
      <c r="AK15" s="153"/>
      <c r="AL15" s="153"/>
      <c r="AM15" s="153"/>
      <c r="AN15" s="153"/>
      <c r="AO15" s="153"/>
      <c r="AP15" s="153"/>
      <c r="AQ15" s="153"/>
      <c r="AR15" s="153"/>
      <c r="AS15" s="24"/>
      <c r="AT15" s="48"/>
      <c r="AU15" s="35" t="s">
        <v>113</v>
      </c>
      <c r="AV15" s="35" t="s">
        <v>116</v>
      </c>
      <c r="AW15" s="35" t="s">
        <v>90</v>
      </c>
      <c r="AX15" s="35" t="s">
        <v>115</v>
      </c>
      <c r="AZ15" s="24"/>
    </row>
    <row r="16" spans="1:58" s="38" customFormat="1" ht="21" customHeight="1">
      <c r="A16" s="46"/>
      <c r="B16" s="144" t="s">
        <v>63</v>
      </c>
      <c r="C16" s="144" t="s">
        <v>64</v>
      </c>
      <c r="D16" s="260" t="s">
        <v>11</v>
      </c>
      <c r="E16" s="261"/>
      <c r="F16" s="261"/>
      <c r="G16" s="261"/>
      <c r="H16" s="261"/>
      <c r="I16" s="261"/>
      <c r="J16" s="261"/>
      <c r="K16" s="261"/>
      <c r="L16" s="261"/>
      <c r="M16" s="261"/>
      <c r="N16" s="261"/>
      <c r="O16" s="261"/>
      <c r="P16" s="261"/>
      <c r="Q16" s="262"/>
      <c r="R16" s="263"/>
      <c r="S16" s="264"/>
      <c r="T16" s="265"/>
      <c r="U16" s="265"/>
      <c r="V16" s="266"/>
      <c r="W16" s="266"/>
      <c r="X16" s="266"/>
      <c r="Y16" s="266"/>
      <c r="Z16" s="267">
        <f>INT(R16*V16)</f>
        <v>0</v>
      </c>
      <c r="AA16" s="268"/>
      <c r="AB16" s="268"/>
      <c r="AC16" s="268"/>
      <c r="AD16" s="269"/>
      <c r="AE16" s="2"/>
      <c r="AF16" s="153"/>
      <c r="AG16" s="153"/>
      <c r="AH16" s="153"/>
      <c r="AI16" s="153"/>
      <c r="AJ16" s="153"/>
      <c r="AK16" s="153"/>
      <c r="AL16" s="153"/>
      <c r="AM16" s="153"/>
      <c r="AN16" s="153"/>
      <c r="AO16" s="153"/>
      <c r="AP16" s="153"/>
      <c r="AQ16" s="153"/>
      <c r="AR16" s="153"/>
      <c r="AS16" s="24"/>
      <c r="AT16" s="46"/>
      <c r="AU16" s="86">
        <v>1</v>
      </c>
      <c r="AV16" s="87"/>
      <c r="AW16" s="87"/>
      <c r="AX16" s="87">
        <f>SUM(AV16:AW16)</f>
        <v>0</v>
      </c>
      <c r="AZ16" s="26"/>
    </row>
    <row r="17" spans="1:53" s="38" customFormat="1" ht="21" customHeight="1">
      <c r="A17" s="46"/>
      <c r="B17" s="145"/>
      <c r="C17" s="145"/>
      <c r="D17" s="279" t="s">
        <v>112</v>
      </c>
      <c r="E17" s="280"/>
      <c r="F17" s="280"/>
      <c r="G17" s="280"/>
      <c r="H17" s="280"/>
      <c r="I17" s="280"/>
      <c r="J17" s="280"/>
      <c r="K17" s="280"/>
      <c r="L17" s="280"/>
      <c r="M17" s="280"/>
      <c r="N17" s="280"/>
      <c r="O17" s="280"/>
      <c r="P17" s="280"/>
      <c r="Q17" s="281"/>
      <c r="R17" s="282" t="s">
        <v>70</v>
      </c>
      <c r="S17" s="283"/>
      <c r="T17" s="284" t="s">
        <v>49</v>
      </c>
      <c r="U17" s="284"/>
      <c r="V17" s="285">
        <v>20000000</v>
      </c>
      <c r="W17" s="285"/>
      <c r="X17" s="285"/>
      <c r="Y17" s="285"/>
      <c r="Z17" s="286">
        <f t="shared" ref="Z17:Z19" si="0">INT(R17*V17)</f>
        <v>20000000</v>
      </c>
      <c r="AA17" s="287"/>
      <c r="AB17" s="287"/>
      <c r="AC17" s="287"/>
      <c r="AD17" s="288"/>
      <c r="AE17" s="2"/>
      <c r="AS17" s="24"/>
      <c r="AT17" s="46"/>
      <c r="AU17" s="86">
        <v>2</v>
      </c>
      <c r="AV17" s="87"/>
      <c r="AW17" s="87"/>
      <c r="AX17" s="87">
        <f t="shared" ref="AX17:AX22" si="1">SUM(AV17:AW17)</f>
        <v>0</v>
      </c>
      <c r="AZ17" s="26"/>
    </row>
    <row r="18" spans="1:53" s="38" customFormat="1" ht="21" customHeight="1">
      <c r="A18" s="46"/>
      <c r="B18" s="145"/>
      <c r="C18" s="145"/>
      <c r="D18" s="279"/>
      <c r="E18" s="280"/>
      <c r="F18" s="280"/>
      <c r="G18" s="280"/>
      <c r="H18" s="280"/>
      <c r="I18" s="280"/>
      <c r="J18" s="280"/>
      <c r="K18" s="280"/>
      <c r="L18" s="280"/>
      <c r="M18" s="280"/>
      <c r="N18" s="280"/>
      <c r="O18" s="280"/>
      <c r="P18" s="280"/>
      <c r="Q18" s="281"/>
      <c r="R18" s="282"/>
      <c r="S18" s="283"/>
      <c r="T18" s="284"/>
      <c r="U18" s="284"/>
      <c r="V18" s="285"/>
      <c r="W18" s="285"/>
      <c r="X18" s="285"/>
      <c r="Y18" s="285"/>
      <c r="Z18" s="286">
        <f t="shared" si="0"/>
        <v>0</v>
      </c>
      <c r="AA18" s="287"/>
      <c r="AB18" s="287"/>
      <c r="AC18" s="287"/>
      <c r="AD18" s="288"/>
      <c r="AE18" s="2"/>
      <c r="AS18" s="24"/>
      <c r="AT18" s="46"/>
      <c r="AU18" s="86">
        <v>3</v>
      </c>
      <c r="AV18" s="87"/>
      <c r="AW18" s="87"/>
      <c r="AX18" s="87">
        <f t="shared" si="1"/>
        <v>0</v>
      </c>
      <c r="AZ18" s="26"/>
    </row>
    <row r="19" spans="1:53" s="38" customFormat="1" ht="21" customHeight="1" thickBot="1">
      <c r="A19" s="46"/>
      <c r="B19" s="146"/>
      <c r="C19" s="146"/>
      <c r="D19" s="303"/>
      <c r="E19" s="304"/>
      <c r="F19" s="304"/>
      <c r="G19" s="304"/>
      <c r="H19" s="304"/>
      <c r="I19" s="304"/>
      <c r="J19" s="304"/>
      <c r="K19" s="304"/>
      <c r="L19" s="304"/>
      <c r="M19" s="304"/>
      <c r="N19" s="304"/>
      <c r="O19" s="304"/>
      <c r="P19" s="304"/>
      <c r="Q19" s="305"/>
      <c r="R19" s="289"/>
      <c r="S19" s="290"/>
      <c r="T19" s="291"/>
      <c r="U19" s="291"/>
      <c r="V19" s="292"/>
      <c r="W19" s="292"/>
      <c r="X19" s="292"/>
      <c r="Y19" s="292"/>
      <c r="Z19" s="293">
        <f t="shared" si="0"/>
        <v>0</v>
      </c>
      <c r="AA19" s="294"/>
      <c r="AB19" s="294"/>
      <c r="AC19" s="294"/>
      <c r="AD19" s="295"/>
      <c r="AE19" s="2"/>
      <c r="AS19" s="24"/>
      <c r="AT19" s="46"/>
      <c r="AU19" s="86">
        <v>4</v>
      </c>
      <c r="AV19" s="87"/>
      <c r="AW19" s="87"/>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20000000</v>
      </c>
      <c r="AA20" s="301"/>
      <c r="AB20" s="301"/>
      <c r="AC20" s="301"/>
      <c r="AD20" s="302"/>
      <c r="AE20" s="2"/>
      <c r="AF20" s="45"/>
      <c r="AG20" s="45"/>
      <c r="AH20" s="45"/>
      <c r="AI20" s="45"/>
      <c r="AJ20" s="45"/>
      <c r="AK20" s="45"/>
      <c r="AL20" s="45"/>
      <c r="AM20" s="45"/>
      <c r="AN20" s="45"/>
      <c r="AO20" s="45"/>
      <c r="AP20" s="2"/>
      <c r="AQ20" s="2"/>
      <c r="AR20" s="2"/>
      <c r="AS20" s="24"/>
      <c r="AT20" s="46"/>
      <c r="AU20" s="86">
        <v>5</v>
      </c>
      <c r="AV20" s="87"/>
      <c r="AW20" s="87"/>
      <c r="AX20" s="87">
        <f t="shared" si="1"/>
        <v>0</v>
      </c>
      <c r="AZ20" s="26"/>
    </row>
    <row r="21" spans="1:53" s="38" customFormat="1" ht="21" customHeight="1">
      <c r="A21" s="46"/>
      <c r="B21" s="54"/>
      <c r="C21" s="54"/>
      <c r="D21" s="55"/>
      <c r="E21" s="56"/>
      <c r="F21" s="56"/>
      <c r="G21" s="56"/>
      <c r="H21" s="56"/>
      <c r="I21" s="296" t="s">
        <v>66</v>
      </c>
      <c r="J21" s="296"/>
      <c r="K21" s="296"/>
      <c r="L21" s="296"/>
      <c r="M21" s="57"/>
      <c r="N21" s="147">
        <v>10</v>
      </c>
      <c r="O21" s="58" t="s">
        <v>94</v>
      </c>
      <c r="P21" s="57"/>
      <c r="Q21" s="59"/>
      <c r="R21" s="310">
        <v>1</v>
      </c>
      <c r="S21" s="311"/>
      <c r="T21" s="312" t="s">
        <v>49</v>
      </c>
      <c r="U21" s="312"/>
      <c r="V21" s="312"/>
      <c r="W21" s="312"/>
      <c r="X21" s="312"/>
      <c r="Y21" s="312"/>
      <c r="Z21" s="313">
        <f>Z22-Z20</f>
        <v>2000000</v>
      </c>
      <c r="AA21" s="314"/>
      <c r="AB21" s="314"/>
      <c r="AC21" s="314"/>
      <c r="AD21" s="315"/>
      <c r="AE21" s="2"/>
      <c r="AF21" s="45"/>
      <c r="AG21" s="45"/>
      <c r="AH21" s="45"/>
      <c r="AI21" s="45"/>
      <c r="AJ21" s="45"/>
      <c r="AK21" s="45"/>
      <c r="AL21" s="45"/>
      <c r="AM21" s="45"/>
      <c r="AN21" s="45"/>
      <c r="AO21" s="45"/>
      <c r="AP21" s="2"/>
      <c r="AQ21" s="2"/>
      <c r="AR21" s="2"/>
      <c r="AS21" s="24"/>
      <c r="AT21" s="46"/>
      <c r="AU21" s="86">
        <v>6</v>
      </c>
      <c r="AV21" s="87"/>
      <c r="AW21" s="87"/>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320">
        <f>IF(Z20="","",INT(Z20*(N21/100+1)))</f>
        <v>22000000</v>
      </c>
      <c r="AA22" s="321"/>
      <c r="AB22" s="321"/>
      <c r="AC22" s="321"/>
      <c r="AD22" s="322"/>
      <c r="AE22" s="2"/>
      <c r="AF22" s="45"/>
      <c r="AG22" s="45"/>
      <c r="AH22" s="45"/>
      <c r="AI22" s="45"/>
      <c r="AJ22" s="45"/>
      <c r="AK22" s="45"/>
      <c r="AL22" s="45"/>
      <c r="AM22" s="45"/>
      <c r="AN22" s="45"/>
      <c r="AO22" s="45"/>
      <c r="AP22" s="2"/>
      <c r="AQ22" s="2"/>
      <c r="AR22" s="2"/>
      <c r="AS22" s="24"/>
      <c r="AT22" s="46"/>
      <c r="AU22" s="88">
        <v>7</v>
      </c>
      <c r="AV22" s="89"/>
      <c r="AW22" s="89"/>
      <c r="AX22" s="89">
        <f t="shared" si="1"/>
        <v>0</v>
      </c>
      <c r="AZ22" s="26"/>
    </row>
    <row r="23" spans="1:53" ht="15" customHeight="1" thickTop="1">
      <c r="C23" s="65"/>
      <c r="D23" s="65"/>
      <c r="E23" s="65"/>
      <c r="F23" s="65"/>
      <c r="G23" s="65"/>
      <c r="H23" s="65"/>
      <c r="AU23" s="306"/>
      <c r="AV23" s="308">
        <f>SUM(AV16:AV22)</f>
        <v>0</v>
      </c>
      <c r="AW23" s="308">
        <f>SUM(AW16:AW22)</f>
        <v>0</v>
      </c>
      <c r="AX23" s="308">
        <f>SUM(AX16:AX22)</f>
        <v>0</v>
      </c>
      <c r="AZ23" s="26"/>
    </row>
    <row r="24" spans="1:53" ht="15" customHeight="1">
      <c r="B24" s="8"/>
      <c r="C24" s="66" t="s">
        <v>143</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66" t="s">
        <v>86</v>
      </c>
      <c r="D27" s="67"/>
      <c r="E27" s="67"/>
      <c r="F27" s="67"/>
      <c r="G27" s="67"/>
      <c r="H27" s="67"/>
      <c r="I27" s="67"/>
      <c r="J27" s="67"/>
      <c r="K27" s="67"/>
      <c r="L27" s="67"/>
      <c r="M27" s="67"/>
      <c r="N27" s="67"/>
      <c r="O27" s="67"/>
    </row>
    <row r="28" spans="1:53" ht="15" customHeight="1">
      <c r="C28" s="66" t="s">
        <v>48</v>
      </c>
    </row>
    <row r="31" spans="1:53" ht="15" customHeight="1">
      <c r="AL31" s="2"/>
      <c r="AM31" s="2"/>
      <c r="AN31" s="2"/>
      <c r="AO31" s="2"/>
      <c r="AP31" s="2"/>
      <c r="AQ31" s="2"/>
      <c r="AR31" s="2"/>
      <c r="AS31" s="2"/>
      <c r="AT31" s="2"/>
    </row>
    <row r="32" spans="1:53" ht="15" customHeight="1">
      <c r="AL32" s="2"/>
      <c r="AM32" s="2"/>
      <c r="AN32" s="2"/>
      <c r="AO32" s="2"/>
      <c r="AP32" s="2"/>
      <c r="AQ32" s="2"/>
      <c r="AR32" s="2"/>
      <c r="AS32" s="2"/>
      <c r="AT32" s="2"/>
    </row>
    <row r="33" spans="38:46" ht="15" customHeight="1">
      <c r="AL33" s="2"/>
      <c r="AM33" s="2"/>
      <c r="AN33" s="2"/>
      <c r="AO33" s="2"/>
      <c r="AP33" s="2"/>
      <c r="AQ33" s="2"/>
      <c r="AR33" s="2"/>
      <c r="AS33" s="2"/>
      <c r="AT33" s="2"/>
    </row>
    <row r="34" spans="38:46" ht="15" customHeight="1">
      <c r="AL34" s="2"/>
      <c r="AM34" s="2"/>
      <c r="AN34" s="2"/>
      <c r="AO34" s="2"/>
      <c r="AP34" s="2"/>
      <c r="AQ34" s="2"/>
      <c r="AR34" s="2"/>
      <c r="AS34" s="2"/>
      <c r="AT34" s="2"/>
    </row>
    <row r="35" spans="38:46" ht="15" customHeight="1">
      <c r="AL35" s="2"/>
      <c r="AM35" s="2"/>
      <c r="AN35" s="2"/>
      <c r="AO35" s="2"/>
      <c r="AP35" s="2"/>
      <c r="AQ35" s="2"/>
      <c r="AR35" s="2"/>
      <c r="AS35" s="2"/>
      <c r="AT35" s="2"/>
    </row>
    <row r="36" spans="38:46" ht="15" customHeight="1">
      <c r="AL36" s="2"/>
      <c r="AM36" s="2"/>
      <c r="AN36" s="2"/>
      <c r="AO36" s="2"/>
      <c r="AP36" s="2"/>
      <c r="AQ36" s="2"/>
      <c r="AR36" s="2"/>
      <c r="AS36" s="2"/>
      <c r="AT36" s="2"/>
    </row>
  </sheetData>
  <sheetProtection algorithmName="SHA-512" hashValue="tpflacx8xDWRKMq7UJDg+OPPyht1KVNXCgbeDx/3evrEZEA82iyJVn1lfijr9hsK/MoSi67ngRQcNx4as344SA==" saltValue="o5DhPRqev8pJk+VUBigayQ==" spinCount="100000" sheet="1" objects="1" scenarios="1"/>
  <mergeCells count="84">
    <mergeCell ref="AU23:AU24"/>
    <mergeCell ref="AV23:AV24"/>
    <mergeCell ref="AW23:AW24"/>
    <mergeCell ref="AX23:AX24"/>
    <mergeCell ref="I21:L21"/>
    <mergeCell ref="R21:S21"/>
    <mergeCell ref="T21:U21"/>
    <mergeCell ref="V21:Y21"/>
    <mergeCell ref="Z21:AD21"/>
    <mergeCell ref="I22:L22"/>
    <mergeCell ref="R22:S22"/>
    <mergeCell ref="T22:U22"/>
    <mergeCell ref="V22:Y22"/>
    <mergeCell ref="Z22:AD22"/>
    <mergeCell ref="R19:S19"/>
    <mergeCell ref="T19:U19"/>
    <mergeCell ref="V19:Y19"/>
    <mergeCell ref="Z19:AD19"/>
    <mergeCell ref="I20:L20"/>
    <mergeCell ref="R20:S20"/>
    <mergeCell ref="T20:U20"/>
    <mergeCell ref="V20:Y20"/>
    <mergeCell ref="Z20:AD20"/>
    <mergeCell ref="D19:Q19"/>
    <mergeCell ref="D17:Q17"/>
    <mergeCell ref="R17:S17"/>
    <mergeCell ref="T17:U17"/>
    <mergeCell ref="V17:Y17"/>
    <mergeCell ref="Z17:AD17"/>
    <mergeCell ref="D18:Q18"/>
    <mergeCell ref="R18:S18"/>
    <mergeCell ref="T18:U18"/>
    <mergeCell ref="V18:Y18"/>
    <mergeCell ref="Z18:AD18"/>
    <mergeCell ref="D15:Q15"/>
    <mergeCell ref="R15:S15"/>
    <mergeCell ref="T15:U15"/>
    <mergeCell ref="V15:Y15"/>
    <mergeCell ref="Z15:AD15"/>
    <mergeCell ref="D16:Q16"/>
    <mergeCell ref="R16:S16"/>
    <mergeCell ref="T16:U16"/>
    <mergeCell ref="V16:Y16"/>
    <mergeCell ref="Z16:AD16"/>
    <mergeCell ref="B9:Q9"/>
    <mergeCell ref="S9:X9"/>
    <mergeCell ref="Y9:AD9"/>
    <mergeCell ref="AU9:AV9"/>
    <mergeCell ref="AY9:AZ10"/>
    <mergeCell ref="AF12:AR14"/>
    <mergeCell ref="E11:Q11"/>
    <mergeCell ref="AV13:AW13"/>
    <mergeCell ref="AY13:AZ13"/>
    <mergeCell ref="Z14:AA14"/>
    <mergeCell ref="I12:P12"/>
    <mergeCell ref="G12:H12"/>
    <mergeCell ref="BA9:BA10"/>
    <mergeCell ref="S10:X10"/>
    <mergeCell ref="Y10:AD10"/>
    <mergeCell ref="AU10:AV10"/>
    <mergeCell ref="BA7:BA8"/>
    <mergeCell ref="S8:X8"/>
    <mergeCell ref="Y8:AD8"/>
    <mergeCell ref="AU8:AV8"/>
    <mergeCell ref="AL1:AM1"/>
    <mergeCell ref="A2:C2"/>
    <mergeCell ref="Q2:V2"/>
    <mergeCell ref="X2:Y2"/>
    <mergeCell ref="Y6:AD6"/>
    <mergeCell ref="AU2:AZ4"/>
    <mergeCell ref="B3:O3"/>
    <mergeCell ref="AU6:AV6"/>
    <mergeCell ref="E7:O7"/>
    <mergeCell ref="S7:X7"/>
    <mergeCell ref="Y7:AD7"/>
    <mergeCell ref="AU7:AV7"/>
    <mergeCell ref="AY7:AZ8"/>
    <mergeCell ref="E5:Q5"/>
    <mergeCell ref="S5:X5"/>
    <mergeCell ref="Y5:AD5"/>
    <mergeCell ref="AF5:AS6"/>
    <mergeCell ref="E6:Q6"/>
    <mergeCell ref="S6:X6"/>
    <mergeCell ref="F8:L8"/>
  </mergeCells>
  <phoneticPr fontId="1"/>
  <dataValidations count="2">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100-000000000000}">
      <formula1>13</formula1>
    </dataValidation>
    <dataValidation imeMode="on" allowBlank="1" showInputMessage="1" showErrorMessage="1" sqref="E11 E5:Q6 E7:O7 D16:Q19 T16:U19" xr:uid="{00000000-0002-0000-0100-000001000000}"/>
  </dataValidations>
  <printOptions horizontalCentered="1"/>
  <pageMargins left="0.39370078740157483" right="0.39370078740157483" top="0.59055118110236227" bottom="0.39370078740157483" header="7.874015748031496E-2" footer="7.874015748031496E-2"/>
  <pageSetup paperSize="9" scale="99" orientation="landscape"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BE28"/>
  <sheetViews>
    <sheetView view="pageBreakPreview" zoomScaleNormal="100" zoomScaleSheetLayoutView="100" workbookViewId="0">
      <selection activeCell="AF10" sqref="AF10:AR12"/>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4" width="2.875" style="24"/>
    <col min="35" max="43" width="2.875" style="24" customWidth="1"/>
    <col min="44" max="44" width="2.875" style="24"/>
    <col min="45" max="45" width="1.625" style="24" customWidth="1"/>
    <col min="46" max="46" width="3.75" style="24" customWidth="1"/>
    <col min="47" max="48" width="2.875" style="24"/>
    <col min="49" max="49" width="3.25" style="24" bestFit="1" customWidth="1"/>
    <col min="50" max="16384" width="2.875" style="24"/>
  </cols>
  <sheetData>
    <row r="1" spans="1:57" ht="18.75" customHeight="1">
      <c r="A1" s="27" t="s">
        <v>45</v>
      </c>
      <c r="AI1" s="24" t="s">
        <v>57</v>
      </c>
      <c r="AL1" s="240">
        <v>5</v>
      </c>
      <c r="AM1" s="240"/>
      <c r="AN1" s="24" t="s">
        <v>17</v>
      </c>
      <c r="AO1" s="139">
        <v>12</v>
      </c>
      <c r="AP1" s="24" t="s">
        <v>7</v>
      </c>
      <c r="AQ1" s="139">
        <v>20</v>
      </c>
      <c r="AR1" s="24" t="s">
        <v>26</v>
      </c>
      <c r="AS1" s="28"/>
    </row>
    <row r="2" spans="1:57" ht="24">
      <c r="A2" s="241"/>
      <c r="B2" s="241"/>
      <c r="C2" s="241"/>
      <c r="Q2" s="242" t="s">
        <v>27</v>
      </c>
      <c r="R2" s="242"/>
      <c r="S2" s="242"/>
      <c r="T2" s="242"/>
      <c r="U2" s="242"/>
      <c r="V2" s="242"/>
      <c r="W2" s="29" t="s">
        <v>58</v>
      </c>
      <c r="X2" s="243">
        <v>12</v>
      </c>
      <c r="Y2" s="243"/>
      <c r="Z2" s="29" t="s">
        <v>59</v>
      </c>
      <c r="AA2" s="29" t="s">
        <v>60</v>
      </c>
      <c r="AB2" s="30"/>
      <c r="AC2" s="30"/>
      <c r="AD2" s="31"/>
      <c r="AE2" s="31"/>
      <c r="AI2" s="28"/>
      <c r="AJ2" s="26"/>
      <c r="AK2" s="26"/>
      <c r="AL2" s="26"/>
      <c r="AM2" s="26"/>
      <c r="AN2" s="26"/>
      <c r="AO2" s="28"/>
      <c r="AP2" s="26"/>
      <c r="AQ2" s="26"/>
      <c r="AR2" s="28"/>
      <c r="AS2" s="28"/>
    </row>
    <row r="3" spans="1:57" ht="24">
      <c r="A3" s="26"/>
      <c r="B3" s="222" t="s">
        <v>138</v>
      </c>
      <c r="C3" s="222"/>
      <c r="D3" s="222"/>
      <c r="E3" s="222"/>
      <c r="F3" s="222"/>
      <c r="G3" s="222"/>
      <c r="H3" s="222"/>
      <c r="I3" s="222"/>
      <c r="J3" s="222"/>
      <c r="K3" s="222"/>
      <c r="L3" s="222"/>
      <c r="M3" s="222"/>
      <c r="N3" s="222"/>
      <c r="O3" s="222"/>
      <c r="P3" s="26"/>
      <c r="AA3" s="26"/>
      <c r="AB3" s="26"/>
      <c r="AC3" s="26"/>
      <c r="AD3" s="31"/>
      <c r="AE3" s="31"/>
      <c r="AI3" s="26"/>
    </row>
    <row r="4" spans="1:57" ht="18" customHeight="1">
      <c r="A4" s="26"/>
      <c r="R4" s="26"/>
      <c r="S4" s="32" t="s">
        <v>61</v>
      </c>
      <c r="T4" s="26"/>
      <c r="U4" s="26"/>
      <c r="V4" s="26"/>
      <c r="W4" s="26"/>
      <c r="X4" s="26"/>
      <c r="Y4" s="26"/>
      <c r="AC4" s="33" t="s">
        <v>127</v>
      </c>
    </row>
    <row r="5" spans="1:57" ht="21" customHeight="1">
      <c r="A5" s="26"/>
      <c r="B5" s="34" t="s">
        <v>20</v>
      </c>
      <c r="C5" s="34"/>
      <c r="D5" s="34"/>
      <c r="E5" s="224" t="s">
        <v>104</v>
      </c>
      <c r="F5" s="224"/>
      <c r="G5" s="224"/>
      <c r="H5" s="224"/>
      <c r="I5" s="224"/>
      <c r="J5" s="224"/>
      <c r="K5" s="224"/>
      <c r="L5" s="224"/>
      <c r="M5" s="224"/>
      <c r="N5" s="224"/>
      <c r="O5" s="224"/>
      <c r="P5" s="224"/>
      <c r="Q5" s="224"/>
      <c r="R5" s="26"/>
      <c r="S5" s="232" t="s">
        <v>56</v>
      </c>
      <c r="T5" s="233"/>
      <c r="U5" s="233"/>
      <c r="V5" s="233"/>
      <c r="W5" s="233"/>
      <c r="X5" s="234"/>
      <c r="Y5" s="330"/>
      <c r="Z5" s="331"/>
      <c r="AA5" s="331"/>
      <c r="AB5" s="331"/>
      <c r="AC5" s="331"/>
      <c r="AD5" s="331"/>
      <c r="AF5" s="237" t="s">
        <v>71</v>
      </c>
      <c r="AG5" s="237"/>
      <c r="AH5" s="237"/>
      <c r="AI5" s="237"/>
      <c r="AJ5" s="237"/>
      <c r="AK5" s="237"/>
      <c r="AL5" s="237"/>
      <c r="AM5" s="237"/>
      <c r="AN5" s="237"/>
      <c r="AO5" s="237"/>
      <c r="AP5" s="237"/>
      <c r="AQ5" s="237"/>
      <c r="AR5" s="237"/>
      <c r="AS5" s="237"/>
    </row>
    <row r="6" spans="1:57" ht="21" customHeight="1">
      <c r="A6" s="26"/>
      <c r="B6" s="24" t="s">
        <v>47</v>
      </c>
      <c r="E6" s="238" t="s">
        <v>105</v>
      </c>
      <c r="F6" s="238"/>
      <c r="G6" s="238"/>
      <c r="H6" s="238"/>
      <c r="I6" s="238"/>
      <c r="J6" s="238"/>
      <c r="K6" s="238"/>
      <c r="L6" s="238"/>
      <c r="M6" s="238"/>
      <c r="N6" s="238"/>
      <c r="O6" s="238"/>
      <c r="P6" s="238"/>
      <c r="Q6" s="238"/>
      <c r="S6" s="225" t="s">
        <v>121</v>
      </c>
      <c r="T6" s="226"/>
      <c r="U6" s="226"/>
      <c r="V6" s="226"/>
      <c r="W6" s="226"/>
      <c r="X6" s="227"/>
      <c r="Y6" s="228"/>
      <c r="Z6" s="229"/>
      <c r="AA6" s="229"/>
      <c r="AB6" s="229"/>
      <c r="AC6" s="229"/>
      <c r="AD6" s="229"/>
      <c r="AF6" s="237"/>
      <c r="AG6" s="237"/>
      <c r="AH6" s="237"/>
      <c r="AI6" s="237"/>
      <c r="AJ6" s="237"/>
      <c r="AK6" s="237"/>
      <c r="AL6" s="237"/>
      <c r="AM6" s="237"/>
      <c r="AN6" s="237"/>
      <c r="AO6" s="237"/>
      <c r="AP6" s="237"/>
      <c r="AQ6" s="237"/>
      <c r="AR6" s="237"/>
      <c r="AS6" s="237"/>
    </row>
    <row r="7" spans="1:57" ht="21" customHeight="1">
      <c r="A7" s="26"/>
      <c r="B7" s="140" t="s">
        <v>80</v>
      </c>
      <c r="C7" s="34"/>
      <c r="D7" s="34"/>
      <c r="E7" s="224" t="s">
        <v>106</v>
      </c>
      <c r="F7" s="224"/>
      <c r="G7" s="224"/>
      <c r="H7" s="224"/>
      <c r="I7" s="224"/>
      <c r="J7" s="224"/>
      <c r="K7" s="224"/>
      <c r="L7" s="224"/>
      <c r="M7" s="224"/>
      <c r="N7" s="224"/>
      <c r="O7" s="224"/>
      <c r="P7" s="36" t="s">
        <v>14</v>
      </c>
      <c r="Q7" s="37"/>
      <c r="S7" s="225" t="s">
        <v>73</v>
      </c>
      <c r="T7" s="226"/>
      <c r="U7" s="226"/>
      <c r="V7" s="226"/>
      <c r="W7" s="226"/>
      <c r="X7" s="227"/>
      <c r="Y7" s="228">
        <f>Z22</f>
        <v>348700</v>
      </c>
      <c r="Z7" s="229"/>
      <c r="AA7" s="229"/>
      <c r="AB7" s="229"/>
      <c r="AC7" s="229"/>
      <c r="AD7" s="229"/>
      <c r="AV7" s="2"/>
      <c r="AW7" s="2"/>
      <c r="AX7" s="2"/>
      <c r="AY7" s="2"/>
      <c r="AZ7" s="2"/>
      <c r="BA7" s="2"/>
      <c r="BB7" s="2"/>
      <c r="BC7" s="2"/>
      <c r="BD7" s="2"/>
      <c r="BE7" s="2"/>
    </row>
    <row r="8" spans="1:57" ht="21" customHeight="1">
      <c r="A8" s="26"/>
      <c r="B8" s="34" t="s">
        <v>28</v>
      </c>
      <c r="C8" s="34"/>
      <c r="D8" s="34"/>
      <c r="E8" s="141" t="s">
        <v>123</v>
      </c>
      <c r="F8" s="239" t="s">
        <v>128</v>
      </c>
      <c r="G8" s="239"/>
      <c r="H8" s="239"/>
      <c r="I8" s="239"/>
      <c r="J8" s="239"/>
      <c r="K8" s="239"/>
      <c r="L8" s="239"/>
      <c r="M8" s="125"/>
      <c r="N8" s="125"/>
      <c r="O8" s="125"/>
      <c r="P8" s="125"/>
      <c r="Q8" s="126"/>
      <c r="S8" s="225" t="s">
        <v>162</v>
      </c>
      <c r="T8" s="226"/>
      <c r="U8" s="226"/>
      <c r="V8" s="226"/>
      <c r="W8" s="226"/>
      <c r="X8" s="227"/>
      <c r="Y8" s="244">
        <v>20000</v>
      </c>
      <c r="Z8" s="245"/>
      <c r="AA8" s="245"/>
      <c r="AB8" s="245"/>
      <c r="AC8" s="245"/>
      <c r="AD8" s="245"/>
      <c r="AF8" s="142" t="s">
        <v>85</v>
      </c>
    </row>
    <row r="9" spans="1:57"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SUM(Y7:AD8)</f>
        <v>368700</v>
      </c>
      <c r="Z9" s="229"/>
      <c r="AA9" s="229"/>
      <c r="AB9" s="229"/>
      <c r="AC9" s="229"/>
      <c r="AD9" s="229"/>
      <c r="AE9" s="24"/>
    </row>
    <row r="10" spans="1:57" ht="21" customHeight="1">
      <c r="A10" s="26"/>
      <c r="Q10" s="39"/>
      <c r="S10" s="247" t="s">
        <v>132</v>
      </c>
      <c r="T10" s="248"/>
      <c r="U10" s="248"/>
      <c r="V10" s="248"/>
      <c r="W10" s="248"/>
      <c r="X10" s="249"/>
      <c r="Y10" s="250" t="str">
        <f>IF(Y5="","",Y5-Y6-Y9)</f>
        <v/>
      </c>
      <c r="Z10" s="251"/>
      <c r="AA10" s="251"/>
      <c r="AB10" s="251"/>
      <c r="AC10" s="251"/>
      <c r="AD10" s="251"/>
      <c r="AF10" s="252" t="s">
        <v>164</v>
      </c>
      <c r="AG10" s="252"/>
      <c r="AH10" s="252"/>
      <c r="AI10" s="252"/>
      <c r="AJ10" s="252"/>
      <c r="AK10" s="252"/>
      <c r="AL10" s="252"/>
      <c r="AM10" s="252"/>
      <c r="AN10" s="252"/>
      <c r="AO10" s="252"/>
      <c r="AP10" s="252"/>
      <c r="AQ10" s="252"/>
      <c r="AR10" s="252"/>
    </row>
    <row r="11" spans="1:57" ht="21" customHeight="1">
      <c r="B11" s="34" t="s">
        <v>122</v>
      </c>
      <c r="C11" s="34"/>
      <c r="D11" s="34"/>
      <c r="E11" s="253" t="s">
        <v>141</v>
      </c>
      <c r="F11" s="253"/>
      <c r="G11" s="253"/>
      <c r="H11" s="253"/>
      <c r="I11" s="253"/>
      <c r="J11" s="253"/>
      <c r="K11" s="253"/>
      <c r="L11" s="253"/>
      <c r="M11" s="253"/>
      <c r="N11" s="253"/>
      <c r="O11" s="253"/>
      <c r="P11" s="253"/>
      <c r="Q11" s="253"/>
      <c r="S11" s="26"/>
      <c r="T11" s="26"/>
      <c r="U11" s="26"/>
      <c r="V11" s="26"/>
      <c r="W11" s="26"/>
      <c r="X11" s="26"/>
      <c r="Y11" s="40"/>
      <c r="Z11" s="40"/>
      <c r="AA11" s="40"/>
      <c r="AB11" s="40"/>
      <c r="AC11" s="40"/>
      <c r="AD11" s="40"/>
      <c r="AE11" s="41"/>
      <c r="AF11" s="252"/>
      <c r="AG11" s="252"/>
      <c r="AH11" s="252"/>
      <c r="AI11" s="252"/>
      <c r="AJ11" s="252"/>
      <c r="AK11" s="252"/>
      <c r="AL11" s="252"/>
      <c r="AM11" s="252"/>
      <c r="AN11" s="252"/>
      <c r="AO11" s="252"/>
      <c r="AP11" s="252"/>
      <c r="AQ11" s="252"/>
      <c r="AR11" s="252"/>
    </row>
    <row r="12" spans="1:57" ht="21" customHeight="1">
      <c r="B12" s="34" t="s">
        <v>133</v>
      </c>
      <c r="C12" s="34"/>
      <c r="D12" s="34"/>
      <c r="E12" s="34"/>
      <c r="F12" s="34"/>
      <c r="G12" s="258" t="s">
        <v>74</v>
      </c>
      <c r="H12" s="258"/>
      <c r="I12" s="329">
        <f>Y9</f>
        <v>368700</v>
      </c>
      <c r="J12" s="329"/>
      <c r="K12" s="329"/>
      <c r="L12" s="329"/>
      <c r="M12" s="329"/>
      <c r="N12" s="329"/>
      <c r="O12" s="329"/>
      <c r="P12" s="34"/>
      <c r="Q12" s="42"/>
      <c r="R12" s="43"/>
      <c r="AF12" s="252"/>
      <c r="AG12" s="252"/>
      <c r="AH12" s="252"/>
      <c r="AI12" s="252"/>
      <c r="AJ12" s="252"/>
      <c r="AK12" s="252"/>
      <c r="AL12" s="252"/>
      <c r="AM12" s="252"/>
      <c r="AN12" s="252"/>
      <c r="AO12" s="252"/>
      <c r="AP12" s="252"/>
      <c r="AQ12" s="252"/>
      <c r="AR12" s="252"/>
    </row>
    <row r="13" spans="1:57" ht="17.100000000000001" customHeight="1">
      <c r="R13" s="43"/>
      <c r="S13" s="43"/>
      <c r="AA13" s="43"/>
      <c r="AB13" s="43"/>
      <c r="AC13" s="43"/>
      <c r="AD13" s="43"/>
      <c r="AE13" s="43"/>
      <c r="AF13" s="153"/>
      <c r="AG13" s="153"/>
      <c r="AH13" s="153"/>
      <c r="AI13" s="153"/>
      <c r="AJ13" s="153"/>
      <c r="AK13" s="153"/>
      <c r="AL13" s="153"/>
      <c r="AM13" s="153"/>
      <c r="AN13" s="153"/>
      <c r="AO13" s="153"/>
      <c r="AP13" s="153"/>
      <c r="AQ13" s="153"/>
      <c r="AR13" s="153"/>
    </row>
    <row r="14" spans="1:57"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row>
    <row r="15" spans="1:57" s="38" customFormat="1" ht="17.100000000000001" customHeight="1">
      <c r="A15" s="46"/>
      <c r="B15" s="143" t="s">
        <v>7</v>
      </c>
      <c r="C15" s="143"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row>
    <row r="16" spans="1:57" s="38" customFormat="1" ht="21" customHeight="1">
      <c r="A16" s="46"/>
      <c r="B16" s="144" t="s">
        <v>63</v>
      </c>
      <c r="C16" s="144" t="s">
        <v>64</v>
      </c>
      <c r="D16" s="260" t="s">
        <v>87</v>
      </c>
      <c r="E16" s="261"/>
      <c r="F16" s="261"/>
      <c r="G16" s="261"/>
      <c r="H16" s="261"/>
      <c r="I16" s="261"/>
      <c r="J16" s="261"/>
      <c r="K16" s="261"/>
      <c r="L16" s="261"/>
      <c r="M16" s="261"/>
      <c r="N16" s="261"/>
      <c r="O16" s="261"/>
      <c r="P16" s="261"/>
      <c r="Q16" s="262"/>
      <c r="R16" s="327" t="s">
        <v>130</v>
      </c>
      <c r="S16" s="328"/>
      <c r="T16" s="265" t="s">
        <v>88</v>
      </c>
      <c r="U16" s="265"/>
      <c r="V16" s="266">
        <v>15000</v>
      </c>
      <c r="W16" s="266"/>
      <c r="X16" s="266"/>
      <c r="Y16" s="266"/>
      <c r="Z16" s="267">
        <f>INT(R16*V16)</f>
        <v>225000</v>
      </c>
      <c r="AA16" s="268"/>
      <c r="AB16" s="268"/>
      <c r="AC16" s="268"/>
      <c r="AD16" s="269"/>
      <c r="AE16" s="2"/>
      <c r="AF16" s="45"/>
      <c r="AG16" s="45"/>
      <c r="AH16" s="45"/>
      <c r="AI16" s="45"/>
      <c r="AJ16" s="45"/>
      <c r="AK16" s="45"/>
      <c r="AL16" s="45"/>
      <c r="AM16" s="45"/>
      <c r="AN16" s="45"/>
      <c r="AO16" s="45"/>
      <c r="AP16" s="2"/>
      <c r="AQ16" s="2"/>
      <c r="AR16" s="2"/>
      <c r="AS16" s="24"/>
      <c r="AT16" s="46"/>
    </row>
    <row r="17" spans="1:52" s="38" customFormat="1" ht="21" customHeight="1">
      <c r="A17" s="46"/>
      <c r="B17" s="145" t="s">
        <v>144</v>
      </c>
      <c r="C17" s="145" t="s">
        <v>145</v>
      </c>
      <c r="D17" s="279" t="s">
        <v>125</v>
      </c>
      <c r="E17" s="280"/>
      <c r="F17" s="280"/>
      <c r="G17" s="280"/>
      <c r="H17" s="280"/>
      <c r="I17" s="280"/>
      <c r="J17" s="280"/>
      <c r="K17" s="280"/>
      <c r="L17" s="280"/>
      <c r="M17" s="280"/>
      <c r="N17" s="280"/>
      <c r="O17" s="280"/>
      <c r="P17" s="280"/>
      <c r="Q17" s="281"/>
      <c r="R17" s="325" t="s">
        <v>64</v>
      </c>
      <c r="S17" s="326"/>
      <c r="T17" s="284" t="s">
        <v>126</v>
      </c>
      <c r="U17" s="284"/>
      <c r="V17" s="285">
        <v>4000</v>
      </c>
      <c r="W17" s="285"/>
      <c r="X17" s="285"/>
      <c r="Y17" s="285"/>
      <c r="Z17" s="286">
        <f t="shared" ref="Z17:Z19" si="0">INT(R17*V17)</f>
        <v>80000</v>
      </c>
      <c r="AA17" s="287"/>
      <c r="AB17" s="287"/>
      <c r="AC17" s="287"/>
      <c r="AD17" s="288"/>
      <c r="AE17" s="2"/>
      <c r="AF17" s="45"/>
      <c r="AG17" s="45"/>
      <c r="AH17" s="45"/>
      <c r="AI17" s="45"/>
      <c r="AJ17" s="45"/>
      <c r="AK17" s="45"/>
      <c r="AL17" s="45"/>
      <c r="AM17" s="45"/>
      <c r="AN17" s="45"/>
      <c r="AO17" s="45"/>
      <c r="AP17" s="2"/>
      <c r="AQ17" s="2"/>
      <c r="AR17" s="2"/>
      <c r="AS17" s="24"/>
      <c r="AT17" s="46"/>
    </row>
    <row r="18" spans="1:52" s="38" customFormat="1" ht="21" customHeight="1">
      <c r="A18" s="46"/>
      <c r="B18" s="145" t="s">
        <v>144</v>
      </c>
      <c r="C18" s="145" t="s">
        <v>145</v>
      </c>
      <c r="D18" s="279" t="s">
        <v>129</v>
      </c>
      <c r="E18" s="280"/>
      <c r="F18" s="280"/>
      <c r="G18" s="280"/>
      <c r="H18" s="280"/>
      <c r="I18" s="280"/>
      <c r="J18" s="280"/>
      <c r="K18" s="280"/>
      <c r="L18" s="280"/>
      <c r="M18" s="280"/>
      <c r="N18" s="280"/>
      <c r="O18" s="280"/>
      <c r="P18" s="280"/>
      <c r="Q18" s="281"/>
      <c r="R18" s="325" t="s">
        <v>70</v>
      </c>
      <c r="S18" s="326"/>
      <c r="T18" s="284" t="s">
        <v>8</v>
      </c>
      <c r="U18" s="284"/>
      <c r="V18" s="285">
        <v>12000</v>
      </c>
      <c r="W18" s="285"/>
      <c r="X18" s="285"/>
      <c r="Y18" s="285"/>
      <c r="Z18" s="286">
        <f t="shared" si="0"/>
        <v>12000</v>
      </c>
      <c r="AA18" s="287"/>
      <c r="AB18" s="287"/>
      <c r="AC18" s="287"/>
      <c r="AD18" s="288"/>
      <c r="AE18" s="2"/>
      <c r="AF18" s="45"/>
      <c r="AG18" s="45"/>
      <c r="AH18" s="45"/>
      <c r="AI18" s="45"/>
      <c r="AJ18" s="45"/>
      <c r="AK18" s="45"/>
      <c r="AL18" s="45"/>
      <c r="AM18" s="45"/>
      <c r="AN18" s="45"/>
      <c r="AO18" s="45"/>
      <c r="AP18" s="2"/>
      <c r="AQ18" s="2"/>
      <c r="AR18" s="2"/>
      <c r="AS18" s="24"/>
      <c r="AT18" s="46"/>
    </row>
    <row r="19" spans="1:52" s="38" customFormat="1" ht="21" customHeight="1" thickBot="1">
      <c r="A19" s="46"/>
      <c r="B19" s="146"/>
      <c r="C19" s="146"/>
      <c r="D19" s="303"/>
      <c r="E19" s="304"/>
      <c r="F19" s="304"/>
      <c r="G19" s="304"/>
      <c r="H19" s="304"/>
      <c r="I19" s="304"/>
      <c r="J19" s="304"/>
      <c r="K19" s="304"/>
      <c r="L19" s="304"/>
      <c r="M19" s="304"/>
      <c r="N19" s="304"/>
      <c r="O19" s="304"/>
      <c r="P19" s="304"/>
      <c r="Q19" s="305"/>
      <c r="R19" s="323"/>
      <c r="S19" s="324"/>
      <c r="T19" s="291"/>
      <c r="U19" s="291"/>
      <c r="V19" s="292"/>
      <c r="W19" s="292"/>
      <c r="X19" s="292"/>
      <c r="Y19" s="292"/>
      <c r="Z19" s="293">
        <f t="shared" si="0"/>
        <v>0</v>
      </c>
      <c r="AA19" s="294"/>
      <c r="AB19" s="294"/>
      <c r="AC19" s="294"/>
      <c r="AD19" s="295"/>
      <c r="AE19" s="2"/>
      <c r="AF19" s="45"/>
      <c r="AG19" s="45"/>
      <c r="AH19" s="45"/>
      <c r="AI19" s="45"/>
      <c r="AJ19" s="45"/>
      <c r="AK19" s="45"/>
      <c r="AL19" s="45"/>
      <c r="AM19" s="45"/>
      <c r="AN19" s="45"/>
      <c r="AO19" s="45"/>
      <c r="AP19" s="2"/>
      <c r="AQ19" s="2"/>
      <c r="AR19" s="2"/>
      <c r="AS19" s="24"/>
      <c r="AT19" s="46"/>
    </row>
    <row r="20" spans="1:52"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317000</v>
      </c>
      <c r="AA20" s="301"/>
      <c r="AB20" s="301"/>
      <c r="AC20" s="301"/>
      <c r="AD20" s="302"/>
      <c r="AE20" s="2"/>
      <c r="AF20" s="45"/>
      <c r="AG20" s="45"/>
      <c r="AH20" s="45"/>
      <c r="AI20" s="45"/>
      <c r="AJ20" s="45"/>
      <c r="AK20" s="45"/>
      <c r="AL20" s="45"/>
      <c r="AM20" s="45"/>
      <c r="AN20" s="45"/>
      <c r="AO20" s="45"/>
      <c r="AP20" s="2"/>
      <c r="AQ20" s="2"/>
      <c r="AR20" s="2"/>
      <c r="AS20" s="24"/>
      <c r="AT20" s="46"/>
    </row>
    <row r="21" spans="1:52" s="38" customFormat="1" ht="21" customHeight="1">
      <c r="A21" s="46"/>
      <c r="B21" s="54"/>
      <c r="C21" s="54"/>
      <c r="D21" s="55"/>
      <c r="E21" s="56"/>
      <c r="F21" s="56"/>
      <c r="G21" s="56"/>
      <c r="H21" s="56"/>
      <c r="I21" s="296" t="s">
        <v>66</v>
      </c>
      <c r="J21" s="296"/>
      <c r="K21" s="296"/>
      <c r="L21" s="296"/>
      <c r="M21" s="57"/>
      <c r="N21" s="147">
        <v>10</v>
      </c>
      <c r="O21" s="58" t="s">
        <v>94</v>
      </c>
      <c r="P21" s="57"/>
      <c r="Q21" s="59"/>
      <c r="R21" s="310">
        <v>1</v>
      </c>
      <c r="S21" s="311"/>
      <c r="T21" s="312" t="s">
        <v>49</v>
      </c>
      <c r="U21" s="312"/>
      <c r="V21" s="312"/>
      <c r="W21" s="312"/>
      <c r="X21" s="312"/>
      <c r="Y21" s="312"/>
      <c r="Z21" s="313">
        <f>Z22-Z20</f>
        <v>31700</v>
      </c>
      <c r="AA21" s="314"/>
      <c r="AB21" s="314"/>
      <c r="AC21" s="314"/>
      <c r="AD21" s="315"/>
      <c r="AE21" s="2"/>
      <c r="AF21" s="45"/>
      <c r="AG21" s="45"/>
      <c r="AH21" s="45"/>
      <c r="AI21" s="45"/>
      <c r="AJ21" s="45"/>
      <c r="AK21" s="45"/>
      <c r="AL21" s="45"/>
      <c r="AM21" s="45"/>
      <c r="AN21" s="45"/>
      <c r="AO21" s="45"/>
      <c r="AP21" s="2"/>
      <c r="AQ21" s="2"/>
      <c r="AR21" s="2"/>
      <c r="AS21" s="24"/>
      <c r="AT21" s="46"/>
    </row>
    <row r="22" spans="1:52" s="38" customFormat="1" ht="21" customHeigh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320">
        <f>IF(Z20="","",INT(Z20*(N21/100+1)))</f>
        <v>348700</v>
      </c>
      <c r="AA22" s="321"/>
      <c r="AB22" s="321"/>
      <c r="AC22" s="321"/>
      <c r="AD22" s="322"/>
      <c r="AE22" s="2"/>
      <c r="AF22" s="45"/>
      <c r="AG22" s="45"/>
      <c r="AH22" s="45"/>
      <c r="AI22" s="45"/>
      <c r="AJ22" s="45"/>
      <c r="AK22" s="45"/>
      <c r="AL22" s="45"/>
      <c r="AM22" s="45"/>
      <c r="AN22" s="45"/>
      <c r="AO22" s="45"/>
      <c r="AP22" s="2"/>
      <c r="AQ22" s="2"/>
      <c r="AR22" s="2"/>
      <c r="AS22" s="24"/>
      <c r="AT22" s="46"/>
    </row>
    <row r="23" spans="1:52" ht="15" customHeight="1">
      <c r="C23" s="65"/>
      <c r="D23" s="65"/>
      <c r="E23" s="65"/>
      <c r="F23" s="65"/>
      <c r="G23" s="65"/>
      <c r="H23" s="65"/>
    </row>
    <row r="24" spans="1:52"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Z24" s="26"/>
    </row>
    <row r="25" spans="1:52"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row>
    <row r="26" spans="1:52" ht="15" customHeight="1">
      <c r="C26" s="66" t="s">
        <v>149</v>
      </c>
      <c r="D26" s="67"/>
      <c r="E26" s="67"/>
      <c r="F26" s="67"/>
      <c r="G26" s="67"/>
      <c r="H26" s="67"/>
      <c r="I26" s="67"/>
      <c r="J26" s="67"/>
      <c r="K26" s="67"/>
      <c r="L26" s="67"/>
      <c r="M26" s="67"/>
      <c r="N26" s="67"/>
      <c r="O26" s="67"/>
    </row>
    <row r="27" spans="1:52" ht="15" customHeight="1">
      <c r="C27" s="27" t="s">
        <v>86</v>
      </c>
      <c r="D27" s="67"/>
      <c r="E27" s="67"/>
      <c r="F27" s="67"/>
      <c r="G27" s="67"/>
      <c r="H27" s="67"/>
      <c r="I27" s="67"/>
      <c r="J27" s="67"/>
      <c r="K27" s="67"/>
      <c r="L27" s="67"/>
      <c r="M27" s="67"/>
      <c r="N27" s="67"/>
      <c r="O27" s="67"/>
    </row>
    <row r="28" spans="1:52" ht="15" customHeight="1">
      <c r="C28" s="66" t="s">
        <v>48</v>
      </c>
    </row>
  </sheetData>
  <sheetProtection algorithmName="SHA-512" hashValue="cu1ZxhAr31U2k3v8JIeuj9lBclvhVJLsk0WpuTKgyNZNPSQ08jK+5EsxZGQS+8EoWq/hL/5GCbR611xQmX/N8A==" saltValue="TNe1v9zWZUyYtKyq5o3iRg==" spinCount="100000" sheet="1" objects="1" scenarios="1"/>
  <mergeCells count="68">
    <mergeCell ref="E7:O7"/>
    <mergeCell ref="S7:X7"/>
    <mergeCell ref="Y7:AD7"/>
    <mergeCell ref="S8:X8"/>
    <mergeCell ref="Y8:AD8"/>
    <mergeCell ref="F8:L8"/>
    <mergeCell ref="E5:Q5"/>
    <mergeCell ref="S5:X5"/>
    <mergeCell ref="Y5:AD5"/>
    <mergeCell ref="AF5:AS6"/>
    <mergeCell ref="E6:Q6"/>
    <mergeCell ref="S6:X6"/>
    <mergeCell ref="Y6:AD6"/>
    <mergeCell ref="AL1:AM1"/>
    <mergeCell ref="A2:C2"/>
    <mergeCell ref="Q2:V2"/>
    <mergeCell ref="X2:Y2"/>
    <mergeCell ref="B3:O3"/>
    <mergeCell ref="Y9:AD9"/>
    <mergeCell ref="S10:X10"/>
    <mergeCell ref="Y10:AD10"/>
    <mergeCell ref="E11:Q11"/>
    <mergeCell ref="Z14:AA14"/>
    <mergeCell ref="G12:H12"/>
    <mergeCell ref="I12:O12"/>
    <mergeCell ref="B9:Q9"/>
    <mergeCell ref="S9:X9"/>
    <mergeCell ref="D16:Q16"/>
    <mergeCell ref="R16:S16"/>
    <mergeCell ref="T16:U16"/>
    <mergeCell ref="V16:Y16"/>
    <mergeCell ref="Z16:AD16"/>
    <mergeCell ref="D15:Q15"/>
    <mergeCell ref="R15:S15"/>
    <mergeCell ref="T15:U15"/>
    <mergeCell ref="V15:Y15"/>
    <mergeCell ref="Z15:AD15"/>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AF10:AR12"/>
    <mergeCell ref="I22:L22"/>
    <mergeCell ref="R22:S22"/>
    <mergeCell ref="T22:U22"/>
    <mergeCell ref="V22:Y22"/>
    <mergeCell ref="Z22:AD22"/>
    <mergeCell ref="I21:L21"/>
    <mergeCell ref="R21:S21"/>
    <mergeCell ref="T21:U21"/>
    <mergeCell ref="V21:Y21"/>
    <mergeCell ref="Z21:AD21"/>
    <mergeCell ref="I20:L20"/>
    <mergeCell ref="R20:S20"/>
    <mergeCell ref="T20:U20"/>
    <mergeCell ref="V20:Y20"/>
    <mergeCell ref="Z20:AD20"/>
  </mergeCells>
  <phoneticPr fontId="1"/>
  <dataValidations count="2">
    <dataValidation imeMode="on" allowBlank="1" showInputMessage="1" showErrorMessage="1" sqref="E11 E7:O7 D16:Q19 T16:U19 E5:Q6" xr:uid="{00000000-0002-0000-0200-000000000000}"/>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200-000001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r:id="rId1"/>
  <headerFooter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52"/>
  <sheetViews>
    <sheetView showGridLines="0" zoomScaleNormal="100" workbookViewId="0">
      <selection activeCell="C22" sqref="C22"/>
    </sheetView>
  </sheetViews>
  <sheetFormatPr defaultColWidth="2.625" defaultRowHeight="13.5"/>
  <cols>
    <col min="1" max="45" width="2.625" style="2"/>
    <col min="46" max="46" width="6.875" style="2" hidden="1" customWidth="1"/>
    <col min="47" max="16384" width="2.625" style="2"/>
  </cols>
  <sheetData>
    <row r="1" spans="2:46" ht="24">
      <c r="B1" s="1" t="s">
        <v>16</v>
      </c>
      <c r="Q1" s="1"/>
      <c r="R1" s="1"/>
      <c r="S1" s="1"/>
      <c r="T1" s="1"/>
      <c r="U1" s="1"/>
      <c r="V1" s="1"/>
      <c r="W1" s="1"/>
      <c r="AG1" s="3"/>
      <c r="AP1" s="2" t="s">
        <v>45</v>
      </c>
    </row>
    <row r="2" spans="2:46" ht="24">
      <c r="B2" s="1"/>
      <c r="Q2" s="1"/>
      <c r="R2" s="1"/>
      <c r="S2" s="1"/>
      <c r="T2" s="1"/>
      <c r="U2" s="1"/>
      <c r="V2" s="1"/>
      <c r="W2" s="1"/>
      <c r="AG2" s="217">
        <f>'請求書（原本）'!AL1</f>
        <v>0</v>
      </c>
      <c r="AH2" s="217"/>
      <c r="AI2" s="217"/>
      <c r="AJ2" s="217"/>
      <c r="AK2" s="2" t="s">
        <v>17</v>
      </c>
      <c r="AM2" s="218">
        <f>'請求書（原本）'!AO1</f>
        <v>0</v>
      </c>
      <c r="AN2" s="218"/>
      <c r="AO2" s="2" t="s">
        <v>18</v>
      </c>
      <c r="AP2" s="218">
        <f>'請求書（原本）'!AQ1</f>
        <v>0</v>
      </c>
      <c r="AQ2" s="218"/>
      <c r="AR2" s="2" t="s">
        <v>8</v>
      </c>
    </row>
    <row r="3" spans="2:46" ht="21" customHeight="1">
      <c r="B3" s="4" t="s">
        <v>137</v>
      </c>
      <c r="W3" s="5" t="s">
        <v>19</v>
      </c>
      <c r="X3" s="6"/>
      <c r="Y3" s="6"/>
      <c r="Z3" s="6"/>
      <c r="AA3" s="6"/>
      <c r="AB3" s="6"/>
      <c r="AC3" s="6"/>
      <c r="AD3" s="6"/>
      <c r="AE3" s="6"/>
      <c r="AF3" s="6"/>
      <c r="AG3" s="6"/>
      <c r="AH3" s="6"/>
      <c r="AI3" s="6"/>
      <c r="AJ3" s="6"/>
      <c r="AK3" s="6"/>
      <c r="AL3" s="6"/>
      <c r="AM3" s="6"/>
      <c r="AN3" s="6"/>
      <c r="AO3" s="6"/>
      <c r="AP3" s="6"/>
      <c r="AQ3" s="6"/>
      <c r="AR3" s="7"/>
    </row>
    <row r="4" spans="2:46" ht="21" customHeight="1">
      <c r="W4" s="194" t="s">
        <v>75</v>
      </c>
      <c r="X4" s="195"/>
      <c r="Y4" s="195"/>
      <c r="Z4" s="195"/>
      <c r="AA4" s="8"/>
      <c r="AB4" s="332">
        <f>'請求書（原本）'!E33</f>
        <v>0</v>
      </c>
      <c r="AC4" s="332"/>
      <c r="AD4" s="332"/>
      <c r="AE4" s="332"/>
      <c r="AF4" s="332"/>
      <c r="AG4" s="332"/>
      <c r="AH4" s="332"/>
      <c r="AI4" s="332"/>
      <c r="AJ4" s="332"/>
      <c r="AK4" s="332"/>
      <c r="AL4" s="332"/>
      <c r="AM4" s="332"/>
      <c r="AN4" s="332"/>
      <c r="AO4" s="332"/>
      <c r="AP4" s="332"/>
      <c r="AQ4" s="332"/>
      <c r="AR4" s="333"/>
    </row>
    <row r="5" spans="2:46" ht="21" customHeight="1">
      <c r="C5" s="9" t="s">
        <v>21</v>
      </c>
      <c r="W5" s="194" t="s">
        <v>83</v>
      </c>
      <c r="X5" s="195"/>
      <c r="Y5" s="195"/>
      <c r="Z5" s="195"/>
      <c r="AA5" s="8"/>
      <c r="AB5" s="339">
        <f>'請求書（原本）'!E34</f>
        <v>0</v>
      </c>
      <c r="AC5" s="339"/>
      <c r="AD5" s="339"/>
      <c r="AE5" s="339"/>
      <c r="AF5" s="339"/>
      <c r="AG5" s="339"/>
      <c r="AH5" s="339"/>
      <c r="AI5" s="339"/>
      <c r="AJ5" s="339"/>
      <c r="AK5" s="339"/>
      <c r="AL5" s="339"/>
      <c r="AM5" s="339"/>
      <c r="AN5" s="339"/>
      <c r="AO5" s="339"/>
      <c r="AR5" s="10"/>
    </row>
    <row r="6" spans="2:46" ht="21" customHeight="1">
      <c r="W6" s="194" t="s">
        <v>82</v>
      </c>
      <c r="X6" s="195"/>
      <c r="Y6" s="195"/>
      <c r="Z6" s="195"/>
      <c r="AA6" s="8"/>
      <c r="AB6" s="339">
        <f>'請求書（原本）'!E35</f>
        <v>0</v>
      </c>
      <c r="AC6" s="339"/>
      <c r="AD6" s="339"/>
      <c r="AE6" s="339"/>
      <c r="AF6" s="339"/>
      <c r="AG6" s="339"/>
      <c r="AH6" s="339"/>
      <c r="AI6" s="339"/>
      <c r="AJ6" s="339"/>
      <c r="AK6" s="339"/>
      <c r="AL6" s="339"/>
      <c r="AM6" s="339"/>
      <c r="AN6" s="339"/>
      <c r="AP6" s="2" t="s">
        <v>14</v>
      </c>
      <c r="AR6" s="10"/>
    </row>
    <row r="7" spans="2:46" ht="18" customHeight="1">
      <c r="B7" s="203" t="s">
        <v>159</v>
      </c>
      <c r="C7" s="204"/>
      <c r="D7" s="204"/>
      <c r="E7" s="204"/>
      <c r="F7" s="204"/>
      <c r="G7" s="204"/>
      <c r="H7" s="205"/>
      <c r="I7" s="340">
        <f>T18</f>
        <v>0</v>
      </c>
      <c r="J7" s="341"/>
      <c r="K7" s="341"/>
      <c r="L7" s="341"/>
      <c r="M7" s="341"/>
      <c r="N7" s="341"/>
      <c r="O7" s="341"/>
      <c r="P7" s="341"/>
      <c r="Q7" s="341"/>
      <c r="R7" s="341"/>
      <c r="S7" s="341"/>
      <c r="T7" s="342"/>
      <c r="W7" s="194" t="s">
        <v>54</v>
      </c>
      <c r="X7" s="195"/>
      <c r="Y7" s="195"/>
      <c r="Z7" s="195"/>
      <c r="AA7" s="11"/>
      <c r="AB7" s="346"/>
      <c r="AC7" s="346"/>
      <c r="AD7" s="12" t="s">
        <v>52</v>
      </c>
      <c r="AE7" s="346"/>
      <c r="AF7" s="346"/>
      <c r="AG7" s="12" t="s">
        <v>51</v>
      </c>
      <c r="AH7" s="346"/>
      <c r="AI7" s="346"/>
      <c r="AN7" s="13"/>
      <c r="AO7" s="13"/>
      <c r="AP7" s="13"/>
      <c r="AR7" s="10"/>
    </row>
    <row r="8" spans="2:46" ht="18" customHeight="1">
      <c r="B8" s="206"/>
      <c r="C8" s="207"/>
      <c r="D8" s="207"/>
      <c r="E8" s="207"/>
      <c r="F8" s="207"/>
      <c r="G8" s="207"/>
      <c r="H8" s="208"/>
      <c r="I8" s="343"/>
      <c r="J8" s="344"/>
      <c r="K8" s="344"/>
      <c r="L8" s="344"/>
      <c r="M8" s="344"/>
      <c r="N8" s="344"/>
      <c r="O8" s="344"/>
      <c r="P8" s="344"/>
      <c r="Q8" s="344"/>
      <c r="R8" s="344"/>
      <c r="S8" s="344"/>
      <c r="T8" s="345"/>
      <c r="W8" s="167" t="s">
        <v>46</v>
      </c>
      <c r="X8" s="168"/>
      <c r="Y8" s="168"/>
      <c r="Z8" s="168"/>
      <c r="AA8" s="14"/>
      <c r="AB8" s="347"/>
      <c r="AC8" s="347"/>
      <c r="AD8" s="15" t="s">
        <v>52</v>
      </c>
      <c r="AE8" s="347"/>
      <c r="AF8" s="347"/>
      <c r="AG8" s="15" t="s">
        <v>51</v>
      </c>
      <c r="AH8" s="347"/>
      <c r="AI8" s="347"/>
      <c r="AJ8" s="16"/>
      <c r="AK8" s="16"/>
      <c r="AL8" s="16"/>
      <c r="AM8" s="16"/>
      <c r="AN8" s="17"/>
      <c r="AO8" s="17"/>
      <c r="AP8" s="17"/>
      <c r="AQ8" s="16"/>
      <c r="AR8" s="18"/>
    </row>
    <row r="9" spans="2:46" ht="18" customHeight="1">
      <c r="B9" s="19"/>
      <c r="C9" s="19"/>
      <c r="D9" s="19"/>
      <c r="E9" s="19"/>
      <c r="F9" s="19"/>
      <c r="G9" s="19"/>
      <c r="H9" s="19"/>
      <c r="I9" s="111"/>
      <c r="J9" s="111"/>
      <c r="K9" s="111"/>
      <c r="L9" s="111"/>
      <c r="M9" s="111"/>
      <c r="N9" s="111"/>
      <c r="O9" s="111"/>
      <c r="P9" s="111"/>
      <c r="Q9" s="111"/>
      <c r="R9" s="111"/>
      <c r="S9" s="111"/>
      <c r="T9" s="111"/>
      <c r="W9" s="167" t="s">
        <v>28</v>
      </c>
      <c r="X9" s="168"/>
      <c r="Y9" s="168"/>
      <c r="Z9" s="168"/>
      <c r="AA9" s="16"/>
      <c r="AB9" s="20" t="s">
        <v>123</v>
      </c>
      <c r="AC9" s="334">
        <f>'請求書（原本）'!F8</f>
        <v>0</v>
      </c>
      <c r="AD9" s="334"/>
      <c r="AE9" s="334"/>
      <c r="AF9" s="334"/>
      <c r="AG9" s="334"/>
      <c r="AH9" s="334"/>
      <c r="AI9" s="334"/>
      <c r="AJ9" s="334"/>
      <c r="AK9" s="334"/>
      <c r="AL9" s="334"/>
      <c r="AM9" s="21"/>
      <c r="AN9" s="21"/>
      <c r="AO9" s="22" t="s">
        <v>50</v>
      </c>
      <c r="AP9" s="16"/>
      <c r="AQ9" s="16"/>
      <c r="AR9" s="18"/>
      <c r="AT9" s="124" t="b">
        <v>0</v>
      </c>
    </row>
    <row r="10" spans="2:46" ht="18" customHeight="1">
      <c r="W10" s="190" t="s">
        <v>31</v>
      </c>
      <c r="X10" s="191"/>
      <c r="Y10" s="191"/>
      <c r="Z10" s="191"/>
      <c r="AA10" s="335"/>
      <c r="AB10" s="335"/>
      <c r="AC10" s="335"/>
      <c r="AD10" s="335"/>
      <c r="AE10" s="335"/>
      <c r="AF10" s="335"/>
      <c r="AG10" s="335"/>
      <c r="AH10" s="112"/>
      <c r="AI10" s="2" t="s">
        <v>55</v>
      </c>
      <c r="AL10" s="336"/>
      <c r="AM10" s="336"/>
      <c r="AN10" s="336"/>
      <c r="AO10" s="336"/>
      <c r="AP10" s="336"/>
      <c r="AQ10" s="336"/>
      <c r="AR10" s="127"/>
      <c r="AT10" s="124"/>
    </row>
    <row r="11" spans="2:46" ht="18" customHeight="1">
      <c r="W11" s="190" t="s">
        <v>32</v>
      </c>
      <c r="X11" s="191"/>
      <c r="Y11" s="191"/>
      <c r="Z11" s="191"/>
      <c r="AA11" s="154"/>
      <c r="AB11" s="113" t="s">
        <v>165</v>
      </c>
      <c r="AC11" s="154"/>
      <c r="AD11" s="154"/>
      <c r="AE11" s="113" t="s">
        <v>166</v>
      </c>
      <c r="AF11" s="154"/>
      <c r="AH11" s="112" t="s">
        <v>33</v>
      </c>
      <c r="AK11" s="384"/>
      <c r="AL11" s="384"/>
      <c r="AM11" s="384"/>
      <c r="AN11" s="384"/>
      <c r="AO11" s="384"/>
      <c r="AP11" s="384"/>
      <c r="AQ11" s="384"/>
      <c r="AR11" s="385"/>
      <c r="AT11" s="124" t="b">
        <v>0</v>
      </c>
    </row>
    <row r="12" spans="2:46" ht="18" customHeight="1">
      <c r="W12" s="194" t="s">
        <v>35</v>
      </c>
      <c r="X12" s="195"/>
      <c r="Y12" s="195"/>
      <c r="Z12" s="195"/>
      <c r="AA12" s="114"/>
      <c r="AB12" s="335"/>
      <c r="AC12" s="335"/>
      <c r="AD12" s="335"/>
      <c r="AE12" s="335"/>
      <c r="AF12" s="335"/>
      <c r="AG12" s="335"/>
      <c r="AH12" s="335"/>
      <c r="AI12" s="335"/>
      <c r="AJ12" s="335"/>
      <c r="AK12" s="335"/>
      <c r="AL12" s="335"/>
      <c r="AM12" s="335"/>
      <c r="AN12" s="335"/>
      <c r="AO12" s="335"/>
      <c r="AP12" s="335"/>
      <c r="AQ12" s="335"/>
      <c r="AR12" s="128"/>
      <c r="AT12" s="124" t="b">
        <v>0</v>
      </c>
    </row>
    <row r="13" spans="2:46" ht="18" customHeight="1">
      <c r="W13" s="197" t="s">
        <v>34</v>
      </c>
      <c r="X13" s="198"/>
      <c r="Y13" s="198"/>
      <c r="Z13" s="198"/>
      <c r="AA13" s="16"/>
      <c r="AB13" s="386"/>
      <c r="AC13" s="386"/>
      <c r="AD13" s="386"/>
      <c r="AE13" s="386"/>
      <c r="AF13" s="386"/>
      <c r="AG13" s="386"/>
      <c r="AH13" s="386"/>
      <c r="AI13" s="386"/>
      <c r="AJ13" s="386"/>
      <c r="AK13" s="386"/>
      <c r="AL13" s="386"/>
      <c r="AM13" s="386"/>
      <c r="AN13" s="386"/>
      <c r="AO13" s="386"/>
      <c r="AP13" s="386"/>
      <c r="AQ13" s="386"/>
      <c r="AR13" s="387"/>
    </row>
    <row r="14" spans="2:46">
      <c r="W14" s="8" t="s">
        <v>40</v>
      </c>
      <c r="X14" s="8"/>
      <c r="Y14" s="8"/>
      <c r="Z14" s="8"/>
      <c r="AA14" s="8"/>
      <c r="AB14" s="8"/>
      <c r="AC14" s="8"/>
      <c r="AD14" s="8"/>
      <c r="AE14" s="8"/>
      <c r="AF14" s="8"/>
      <c r="AG14" s="8"/>
      <c r="AH14" s="8"/>
      <c r="AI14" s="8"/>
      <c r="AJ14" s="8"/>
      <c r="AK14" s="8"/>
      <c r="AL14" s="8"/>
      <c r="AM14" s="8"/>
      <c r="AN14" s="8"/>
      <c r="AO14" s="8"/>
      <c r="AP14" s="8"/>
      <c r="AQ14" s="8"/>
      <c r="AR14" s="8"/>
    </row>
    <row r="15" spans="2:46" ht="18" customHeight="1"/>
    <row r="16" spans="2:46" ht="18" customHeight="1">
      <c r="B16" s="158" t="s">
        <v>160</v>
      </c>
      <c r="C16" s="159"/>
      <c r="D16" s="159"/>
      <c r="E16" s="159"/>
      <c r="F16" s="159"/>
      <c r="G16" s="159"/>
      <c r="H16" s="159"/>
      <c r="I16" s="159"/>
      <c r="J16" s="160"/>
      <c r="K16" s="158" t="s">
        <v>157</v>
      </c>
      <c r="L16" s="159"/>
      <c r="M16" s="159"/>
      <c r="N16" s="159"/>
      <c r="O16" s="159"/>
      <c r="P16" s="159"/>
      <c r="Q16" s="159"/>
      <c r="R16" s="159"/>
      <c r="S16" s="160"/>
      <c r="T16" s="158" t="s">
        <v>158</v>
      </c>
      <c r="U16" s="159"/>
      <c r="V16" s="159"/>
      <c r="W16" s="159"/>
      <c r="X16" s="159"/>
      <c r="Y16" s="159"/>
      <c r="Z16" s="159"/>
      <c r="AA16" s="159"/>
      <c r="AB16" s="160"/>
      <c r="AC16" s="164" t="s">
        <v>38</v>
      </c>
      <c r="AD16" s="165"/>
      <c r="AE16" s="165"/>
      <c r="AF16" s="165"/>
      <c r="AG16" s="165"/>
      <c r="AH16" s="166"/>
    </row>
    <row r="17" spans="1:51" ht="18" customHeight="1">
      <c r="B17" s="161"/>
      <c r="C17" s="162"/>
      <c r="D17" s="162"/>
      <c r="E17" s="162"/>
      <c r="F17" s="162"/>
      <c r="G17" s="162"/>
      <c r="H17" s="162"/>
      <c r="I17" s="162"/>
      <c r="J17" s="163"/>
      <c r="K17" s="161"/>
      <c r="L17" s="162"/>
      <c r="M17" s="162"/>
      <c r="N17" s="162"/>
      <c r="O17" s="162"/>
      <c r="P17" s="162"/>
      <c r="Q17" s="162"/>
      <c r="R17" s="162"/>
      <c r="S17" s="163"/>
      <c r="T17" s="161"/>
      <c r="U17" s="162"/>
      <c r="V17" s="162"/>
      <c r="W17" s="162"/>
      <c r="X17" s="162"/>
      <c r="Y17" s="162"/>
      <c r="Z17" s="162"/>
      <c r="AA17" s="162"/>
      <c r="AB17" s="163"/>
      <c r="AC17" s="167"/>
      <c r="AD17" s="168"/>
      <c r="AE17" s="168"/>
      <c r="AF17" s="168"/>
      <c r="AG17" s="168"/>
      <c r="AH17" s="169"/>
    </row>
    <row r="18" spans="1:51" ht="18" customHeight="1">
      <c r="A18" s="23" t="s">
        <v>22</v>
      </c>
      <c r="B18" s="388">
        <f>SUM('請求書（原本）:請求 (10)'!Y8)</f>
        <v>0</v>
      </c>
      <c r="C18" s="389"/>
      <c r="D18" s="389"/>
      <c r="E18" s="389"/>
      <c r="F18" s="389"/>
      <c r="G18" s="389"/>
      <c r="H18" s="389"/>
      <c r="I18" s="389"/>
      <c r="J18" s="390"/>
      <c r="K18" s="388">
        <f>SUM('請求書（原本）:請求 (10)'!Y7)</f>
        <v>0</v>
      </c>
      <c r="L18" s="389"/>
      <c r="M18" s="389"/>
      <c r="N18" s="389"/>
      <c r="O18" s="389"/>
      <c r="P18" s="389"/>
      <c r="Q18" s="389"/>
      <c r="R18" s="389"/>
      <c r="S18" s="390"/>
      <c r="T18" s="394">
        <f>SUM(B18:S19)</f>
        <v>0</v>
      </c>
      <c r="U18" s="395"/>
      <c r="V18" s="395"/>
      <c r="W18" s="395"/>
      <c r="X18" s="395"/>
      <c r="Y18" s="395"/>
      <c r="Z18" s="395"/>
      <c r="AA18" s="395"/>
      <c r="AB18" s="396"/>
      <c r="AC18" s="400"/>
      <c r="AD18" s="401"/>
      <c r="AE18" s="401"/>
      <c r="AF18" s="401"/>
      <c r="AG18" s="186" t="s">
        <v>39</v>
      </c>
      <c r="AH18" s="187"/>
    </row>
    <row r="19" spans="1:51" ht="18" customHeight="1">
      <c r="B19" s="391"/>
      <c r="C19" s="392"/>
      <c r="D19" s="392"/>
      <c r="E19" s="392"/>
      <c r="F19" s="392"/>
      <c r="G19" s="392"/>
      <c r="H19" s="392"/>
      <c r="I19" s="392"/>
      <c r="J19" s="393"/>
      <c r="K19" s="391"/>
      <c r="L19" s="392"/>
      <c r="M19" s="392"/>
      <c r="N19" s="392"/>
      <c r="O19" s="392"/>
      <c r="P19" s="392"/>
      <c r="Q19" s="392"/>
      <c r="R19" s="392"/>
      <c r="S19" s="393"/>
      <c r="T19" s="397"/>
      <c r="U19" s="398"/>
      <c r="V19" s="398"/>
      <c r="W19" s="398"/>
      <c r="X19" s="398"/>
      <c r="Y19" s="398"/>
      <c r="Z19" s="398"/>
      <c r="AA19" s="398"/>
      <c r="AB19" s="399"/>
      <c r="AC19" s="402"/>
      <c r="AD19" s="403"/>
      <c r="AE19" s="403"/>
      <c r="AF19" s="403"/>
      <c r="AG19" s="188"/>
      <c r="AH19" s="189"/>
    </row>
    <row r="20" spans="1:51" ht="18" customHeight="1"/>
    <row r="21" spans="1:51" s="24" customFormat="1" ht="15" customHeight="1">
      <c r="B21" s="8" t="s">
        <v>30</v>
      </c>
      <c r="C21" s="25" t="s">
        <v>29</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2"/>
      <c r="AS21" s="2"/>
      <c r="AT21" s="26"/>
    </row>
    <row r="22" spans="1:51" s="24" customFormat="1" ht="15" customHeight="1">
      <c r="B22" s="8"/>
      <c r="C22" s="25" t="s">
        <v>167</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2"/>
      <c r="AS22" s="2"/>
    </row>
    <row r="23" spans="1:51" s="24" customFormat="1" ht="15" customHeight="1">
      <c r="B23" s="25"/>
      <c r="C23" s="8" t="s">
        <v>136</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row>
    <row r="24" spans="1:51" ht="18" customHeight="1">
      <c r="C24" s="8" t="s">
        <v>150</v>
      </c>
    </row>
    <row r="25" spans="1:51" ht="18" customHeight="1">
      <c r="C25" s="8" t="s">
        <v>148</v>
      </c>
    </row>
    <row r="26" spans="1:51" ht="18" customHeight="1"/>
    <row r="27" spans="1:51" ht="24">
      <c r="B27" s="1" t="s">
        <v>16</v>
      </c>
      <c r="Q27" s="1"/>
      <c r="R27" s="1"/>
      <c r="S27" s="1"/>
      <c r="T27" s="1"/>
      <c r="U27" s="1"/>
      <c r="V27" s="1"/>
      <c r="W27" s="1"/>
      <c r="AP27" s="2" t="s">
        <v>44</v>
      </c>
    </row>
    <row r="28" spans="1:51" ht="24">
      <c r="B28" s="1"/>
      <c r="Q28" s="1"/>
      <c r="R28" s="1"/>
      <c r="S28" s="1"/>
      <c r="T28" s="1"/>
      <c r="U28" s="1"/>
      <c r="V28" s="1"/>
      <c r="W28" s="1"/>
      <c r="AG28" s="337">
        <f>AG2</f>
        <v>0</v>
      </c>
      <c r="AH28" s="337"/>
      <c r="AI28" s="337"/>
      <c r="AJ28" s="337"/>
      <c r="AK28" s="2" t="s">
        <v>17</v>
      </c>
      <c r="AM28" s="366">
        <f>AM2</f>
        <v>0</v>
      </c>
      <c r="AN28" s="366"/>
      <c r="AO28" s="2" t="s">
        <v>18</v>
      </c>
      <c r="AP28" s="366">
        <f>AP2</f>
        <v>0</v>
      </c>
      <c r="AQ28" s="366"/>
      <c r="AR28" s="2" t="s">
        <v>8</v>
      </c>
    </row>
    <row r="29" spans="1:51" ht="21" customHeight="1">
      <c r="B29" s="4" t="s">
        <v>137</v>
      </c>
      <c r="W29" s="5" t="s">
        <v>19</v>
      </c>
      <c r="X29" s="6"/>
      <c r="Y29" s="6"/>
      <c r="Z29" s="6"/>
      <c r="AA29" s="6"/>
      <c r="AB29" s="6"/>
      <c r="AC29" s="6"/>
      <c r="AD29" s="6"/>
      <c r="AE29" s="6"/>
      <c r="AF29" s="6"/>
      <c r="AG29" s="6"/>
      <c r="AH29" s="6"/>
      <c r="AI29" s="6"/>
      <c r="AJ29" s="6"/>
      <c r="AK29" s="6"/>
      <c r="AL29" s="6"/>
      <c r="AM29" s="6"/>
      <c r="AN29" s="6"/>
      <c r="AO29" s="6"/>
      <c r="AP29" s="6"/>
      <c r="AQ29" s="6"/>
      <c r="AR29" s="7"/>
    </row>
    <row r="30" spans="1:51" ht="21" customHeight="1">
      <c r="W30" s="194" t="s">
        <v>75</v>
      </c>
      <c r="X30" s="195"/>
      <c r="Y30" s="195"/>
      <c r="Z30" s="195"/>
      <c r="AA30" s="8"/>
      <c r="AB30" s="404">
        <f>AB4</f>
        <v>0</v>
      </c>
      <c r="AC30" s="404"/>
      <c r="AD30" s="404"/>
      <c r="AE30" s="404"/>
      <c r="AF30" s="404"/>
      <c r="AG30" s="404"/>
      <c r="AH30" s="404"/>
      <c r="AI30" s="404"/>
      <c r="AJ30" s="404"/>
      <c r="AK30" s="404"/>
      <c r="AL30" s="404"/>
      <c r="AM30" s="404"/>
      <c r="AN30" s="404"/>
      <c r="AO30" s="404"/>
      <c r="AP30" s="404"/>
      <c r="AQ30" s="404"/>
      <c r="AR30" s="405"/>
    </row>
    <row r="31" spans="1:51" ht="21" customHeight="1">
      <c r="C31" s="9" t="s">
        <v>21</v>
      </c>
      <c r="W31" s="194" t="s">
        <v>83</v>
      </c>
      <c r="X31" s="195"/>
      <c r="Y31" s="195"/>
      <c r="Z31" s="195"/>
      <c r="AA31" s="8"/>
      <c r="AB31" s="338">
        <f>AB5</f>
        <v>0</v>
      </c>
      <c r="AC31" s="338"/>
      <c r="AD31" s="338"/>
      <c r="AE31" s="338"/>
      <c r="AF31" s="338"/>
      <c r="AG31" s="338"/>
      <c r="AH31" s="338"/>
      <c r="AI31" s="338"/>
      <c r="AJ31" s="338"/>
      <c r="AK31" s="338"/>
      <c r="AL31" s="338"/>
      <c r="AM31" s="338"/>
      <c r="AN31" s="338"/>
      <c r="AO31" s="338"/>
      <c r="AR31" s="10"/>
    </row>
    <row r="32" spans="1:51" ht="21" customHeight="1">
      <c r="W32" s="194" t="s">
        <v>82</v>
      </c>
      <c r="X32" s="195"/>
      <c r="Y32" s="195"/>
      <c r="Z32" s="195"/>
      <c r="AA32" s="8"/>
      <c r="AB32" s="338">
        <f>AB6</f>
        <v>0</v>
      </c>
      <c r="AC32" s="338"/>
      <c r="AD32" s="338"/>
      <c r="AE32" s="338"/>
      <c r="AF32" s="338"/>
      <c r="AG32" s="338"/>
      <c r="AH32" s="338"/>
      <c r="AI32" s="338"/>
      <c r="AJ32" s="338"/>
      <c r="AK32" s="338"/>
      <c r="AL32" s="338"/>
      <c r="AM32" s="338"/>
      <c r="AN32" s="338"/>
      <c r="AO32" s="116"/>
      <c r="AP32" s="2" t="s">
        <v>14</v>
      </c>
      <c r="AR32" s="10"/>
      <c r="AY32" s="110"/>
    </row>
    <row r="33" spans="1:49" ht="18" customHeight="1">
      <c r="B33" s="203" t="s">
        <v>159</v>
      </c>
      <c r="C33" s="204"/>
      <c r="D33" s="204"/>
      <c r="E33" s="204"/>
      <c r="F33" s="204"/>
      <c r="G33" s="204"/>
      <c r="H33" s="205"/>
      <c r="I33" s="377" t="str">
        <f>IF(T44=0,"",T44)</f>
        <v/>
      </c>
      <c r="J33" s="378"/>
      <c r="K33" s="378"/>
      <c r="L33" s="378"/>
      <c r="M33" s="378"/>
      <c r="N33" s="378"/>
      <c r="O33" s="378"/>
      <c r="P33" s="378"/>
      <c r="Q33" s="378"/>
      <c r="R33" s="378"/>
      <c r="S33" s="378"/>
      <c r="T33" s="379"/>
      <c r="W33" s="194" t="s">
        <v>54</v>
      </c>
      <c r="X33" s="195"/>
      <c r="Y33" s="195"/>
      <c r="Z33" s="195"/>
      <c r="AA33" s="11"/>
      <c r="AB33" s="366">
        <f t="shared" ref="AB33" si="0">$AB$7</f>
        <v>0</v>
      </c>
      <c r="AC33" s="366"/>
      <c r="AD33" s="12" t="s">
        <v>52</v>
      </c>
      <c r="AE33" s="366">
        <f t="shared" ref="AE33" si="1">$AE$7</f>
        <v>0</v>
      </c>
      <c r="AF33" s="366"/>
      <c r="AG33" s="12" t="s">
        <v>51</v>
      </c>
      <c r="AH33" s="366">
        <f t="shared" ref="AH33" si="2">$AH$7</f>
        <v>0</v>
      </c>
      <c r="AI33" s="366"/>
      <c r="AN33" s="13"/>
      <c r="AO33" s="13"/>
      <c r="AP33" s="13"/>
      <c r="AR33" s="10"/>
    </row>
    <row r="34" spans="1:49" ht="18" customHeight="1">
      <c r="B34" s="206"/>
      <c r="C34" s="207"/>
      <c r="D34" s="207"/>
      <c r="E34" s="207"/>
      <c r="F34" s="207"/>
      <c r="G34" s="207"/>
      <c r="H34" s="208"/>
      <c r="I34" s="380"/>
      <c r="J34" s="381"/>
      <c r="K34" s="381"/>
      <c r="L34" s="381"/>
      <c r="M34" s="381"/>
      <c r="N34" s="381"/>
      <c r="O34" s="381"/>
      <c r="P34" s="381"/>
      <c r="Q34" s="381"/>
      <c r="R34" s="381"/>
      <c r="S34" s="381"/>
      <c r="T34" s="382"/>
      <c r="W34" s="167" t="s">
        <v>46</v>
      </c>
      <c r="X34" s="168"/>
      <c r="Y34" s="168"/>
      <c r="Z34" s="168"/>
      <c r="AA34" s="14"/>
      <c r="AB34" s="383">
        <f t="shared" ref="AB34" si="3">$AB$8</f>
        <v>0</v>
      </c>
      <c r="AC34" s="383"/>
      <c r="AD34" s="15" t="s">
        <v>52</v>
      </c>
      <c r="AE34" s="383">
        <f t="shared" ref="AE34" si="4">$AE$8</f>
        <v>0</v>
      </c>
      <c r="AF34" s="383"/>
      <c r="AG34" s="15" t="s">
        <v>51</v>
      </c>
      <c r="AH34" s="383">
        <f t="shared" ref="AH34" si="5">$AH$8</f>
        <v>0</v>
      </c>
      <c r="AI34" s="383"/>
      <c r="AJ34" s="16"/>
      <c r="AK34" s="16"/>
      <c r="AL34" s="16"/>
      <c r="AM34" s="16"/>
      <c r="AN34" s="17"/>
      <c r="AO34" s="17"/>
      <c r="AP34" s="17"/>
      <c r="AQ34" s="16"/>
      <c r="AR34" s="18"/>
      <c r="AW34" s="124"/>
    </row>
    <row r="35" spans="1:49" ht="18" customHeight="1">
      <c r="B35" s="19"/>
      <c r="C35" s="19"/>
      <c r="D35" s="19"/>
      <c r="E35" s="19"/>
      <c r="F35" s="19"/>
      <c r="G35" s="19"/>
      <c r="H35" s="19"/>
      <c r="I35" s="111"/>
      <c r="J35" s="111"/>
      <c r="K35" s="111"/>
      <c r="L35" s="111"/>
      <c r="M35" s="111"/>
      <c r="N35" s="111"/>
      <c r="O35" s="111"/>
      <c r="P35" s="111"/>
      <c r="Q35" s="111"/>
      <c r="R35" s="111"/>
      <c r="S35" s="111"/>
      <c r="T35" s="111"/>
      <c r="W35" s="167" t="s">
        <v>28</v>
      </c>
      <c r="X35" s="168"/>
      <c r="Y35" s="168"/>
      <c r="Z35" s="168"/>
      <c r="AA35" s="16"/>
      <c r="AB35" s="68" t="s">
        <v>123</v>
      </c>
      <c r="AC35" s="360">
        <f t="shared" ref="AC35" si="6">$AC$9</f>
        <v>0</v>
      </c>
      <c r="AD35" s="360"/>
      <c r="AE35" s="360"/>
      <c r="AF35" s="360"/>
      <c r="AG35" s="360"/>
      <c r="AH35" s="360"/>
      <c r="AI35" s="360"/>
      <c r="AJ35" s="360"/>
      <c r="AK35" s="360"/>
      <c r="AL35" s="360"/>
      <c r="AM35" s="117"/>
      <c r="AN35" s="155"/>
      <c r="AO35" s="155" t="s">
        <v>50</v>
      </c>
      <c r="AP35" s="156"/>
      <c r="AQ35" s="156"/>
      <c r="AR35" s="157"/>
    </row>
    <row r="36" spans="1:49" ht="18" customHeight="1">
      <c r="W36" s="361" t="s">
        <v>31</v>
      </c>
      <c r="X36" s="362"/>
      <c r="Y36" s="362"/>
      <c r="Z36" s="362"/>
      <c r="AA36" s="363">
        <f>AA10</f>
        <v>0</v>
      </c>
      <c r="AB36" s="363"/>
      <c r="AC36" s="363"/>
      <c r="AD36" s="363"/>
      <c r="AE36" s="363"/>
      <c r="AF36" s="363"/>
      <c r="AG36" s="363"/>
      <c r="AH36" s="118"/>
      <c r="AI36" s="119" t="s">
        <v>55</v>
      </c>
      <c r="AJ36" s="119"/>
      <c r="AK36" s="119"/>
      <c r="AL36" s="364">
        <f>AL10</f>
        <v>0</v>
      </c>
      <c r="AM36" s="364"/>
      <c r="AN36" s="364"/>
      <c r="AO36" s="364"/>
      <c r="AP36" s="364"/>
      <c r="AQ36" s="364"/>
      <c r="AR36" s="120"/>
    </row>
    <row r="37" spans="1:49" ht="18" customHeight="1">
      <c r="W37" s="190" t="s">
        <v>32</v>
      </c>
      <c r="X37" s="191"/>
      <c r="Y37" s="191"/>
      <c r="Z37" s="191"/>
      <c r="AB37" s="114" t="s">
        <v>165</v>
      </c>
      <c r="AE37" s="114" t="s">
        <v>166</v>
      </c>
      <c r="AH37" s="112" t="s">
        <v>33</v>
      </c>
      <c r="AK37" s="338">
        <f t="shared" ref="AK37" si="7">$AK$11</f>
        <v>0</v>
      </c>
      <c r="AL37" s="338"/>
      <c r="AM37" s="338"/>
      <c r="AN37" s="338"/>
      <c r="AO37" s="338"/>
      <c r="AP37" s="338"/>
      <c r="AQ37" s="338"/>
      <c r="AR37" s="365"/>
    </row>
    <row r="38" spans="1:49" ht="18" customHeight="1">
      <c r="W38" s="194" t="s">
        <v>35</v>
      </c>
      <c r="X38" s="195"/>
      <c r="Y38" s="195"/>
      <c r="Z38" s="195"/>
      <c r="AA38" s="114"/>
      <c r="AB38" s="357">
        <f>AB12</f>
        <v>0</v>
      </c>
      <c r="AC38" s="357"/>
      <c r="AD38" s="357"/>
      <c r="AE38" s="357"/>
      <c r="AF38" s="357"/>
      <c r="AG38" s="357"/>
      <c r="AH38" s="357"/>
      <c r="AI38" s="357"/>
      <c r="AJ38" s="357"/>
      <c r="AK38" s="357"/>
      <c r="AL38" s="357"/>
      <c r="AM38" s="357"/>
      <c r="AN38" s="357"/>
      <c r="AO38" s="357"/>
      <c r="AP38" s="357"/>
      <c r="AQ38" s="357"/>
      <c r="AR38" s="115"/>
    </row>
    <row r="39" spans="1:49" ht="18" customHeight="1">
      <c r="W39" s="197" t="s">
        <v>34</v>
      </c>
      <c r="X39" s="198"/>
      <c r="Y39" s="198"/>
      <c r="Z39" s="198"/>
      <c r="AA39" s="16"/>
      <c r="AB39" s="358">
        <f>AB13</f>
        <v>0</v>
      </c>
      <c r="AC39" s="358"/>
      <c r="AD39" s="358"/>
      <c r="AE39" s="358"/>
      <c r="AF39" s="358"/>
      <c r="AG39" s="358"/>
      <c r="AH39" s="358"/>
      <c r="AI39" s="358"/>
      <c r="AJ39" s="358"/>
      <c r="AK39" s="358"/>
      <c r="AL39" s="358"/>
      <c r="AM39" s="358"/>
      <c r="AN39" s="358"/>
      <c r="AO39" s="358"/>
      <c r="AP39" s="358"/>
      <c r="AQ39" s="358"/>
      <c r="AR39" s="359"/>
    </row>
    <row r="40" spans="1:49">
      <c r="W40" s="8" t="s">
        <v>40</v>
      </c>
      <c r="X40" s="8"/>
      <c r="Y40" s="8"/>
      <c r="Z40" s="8"/>
      <c r="AA40" s="8"/>
      <c r="AB40" s="8"/>
      <c r="AC40" s="8"/>
      <c r="AD40" s="8"/>
      <c r="AE40" s="8"/>
      <c r="AF40" s="8"/>
      <c r="AG40" s="8"/>
      <c r="AH40" s="8"/>
      <c r="AI40" s="8"/>
      <c r="AJ40" s="8"/>
      <c r="AK40" s="8"/>
      <c r="AL40" s="8"/>
      <c r="AM40" s="8"/>
      <c r="AN40" s="8"/>
      <c r="AO40" s="8"/>
      <c r="AP40" s="8"/>
      <c r="AQ40" s="8"/>
      <c r="AR40" s="8"/>
    </row>
    <row r="41" spans="1:49" ht="18" customHeight="1"/>
    <row r="42" spans="1:49" ht="18" customHeight="1">
      <c r="B42" s="158" t="s">
        <v>156</v>
      </c>
      <c r="C42" s="159"/>
      <c r="D42" s="159"/>
      <c r="E42" s="159"/>
      <c r="F42" s="159"/>
      <c r="G42" s="159"/>
      <c r="H42" s="159"/>
      <c r="I42" s="159"/>
      <c r="J42" s="160"/>
      <c r="K42" s="158" t="s">
        <v>157</v>
      </c>
      <c r="L42" s="159"/>
      <c r="M42" s="159"/>
      <c r="N42" s="159"/>
      <c r="O42" s="159"/>
      <c r="P42" s="159"/>
      <c r="Q42" s="159"/>
      <c r="R42" s="159"/>
      <c r="S42" s="160"/>
      <c r="T42" s="158" t="s">
        <v>158</v>
      </c>
      <c r="U42" s="159"/>
      <c r="V42" s="159"/>
      <c r="W42" s="159"/>
      <c r="X42" s="159"/>
      <c r="Y42" s="159"/>
      <c r="Z42" s="159"/>
      <c r="AA42" s="159"/>
      <c r="AB42" s="160"/>
      <c r="AC42" s="164" t="s">
        <v>38</v>
      </c>
      <c r="AD42" s="165"/>
      <c r="AE42" s="165"/>
      <c r="AF42" s="165"/>
      <c r="AG42" s="165"/>
      <c r="AH42" s="166"/>
    </row>
    <row r="43" spans="1:49" ht="18" customHeight="1">
      <c r="B43" s="161"/>
      <c r="C43" s="162"/>
      <c r="D43" s="162"/>
      <c r="E43" s="162"/>
      <c r="F43" s="162"/>
      <c r="G43" s="162"/>
      <c r="H43" s="162"/>
      <c r="I43" s="162"/>
      <c r="J43" s="163"/>
      <c r="K43" s="161"/>
      <c r="L43" s="162"/>
      <c r="M43" s="162"/>
      <c r="N43" s="162"/>
      <c r="O43" s="162"/>
      <c r="P43" s="162"/>
      <c r="Q43" s="162"/>
      <c r="R43" s="162"/>
      <c r="S43" s="163"/>
      <c r="T43" s="161"/>
      <c r="U43" s="162"/>
      <c r="V43" s="162"/>
      <c r="W43" s="162"/>
      <c r="X43" s="162"/>
      <c r="Y43" s="162"/>
      <c r="Z43" s="162"/>
      <c r="AA43" s="162"/>
      <c r="AB43" s="163"/>
      <c r="AC43" s="167"/>
      <c r="AD43" s="168"/>
      <c r="AE43" s="168"/>
      <c r="AF43" s="168"/>
      <c r="AG43" s="168"/>
      <c r="AH43" s="169"/>
    </row>
    <row r="44" spans="1:49" ht="18" customHeight="1">
      <c r="A44" s="23" t="s">
        <v>22</v>
      </c>
      <c r="B44" s="367" t="str">
        <f>IF(B18=0,"",B18)</f>
        <v/>
      </c>
      <c r="C44" s="368"/>
      <c r="D44" s="368"/>
      <c r="E44" s="368"/>
      <c r="F44" s="368"/>
      <c r="G44" s="368"/>
      <c r="H44" s="368"/>
      <c r="I44" s="368"/>
      <c r="J44" s="369"/>
      <c r="K44" s="367" t="str">
        <f>IF(K18=0,"",K18)</f>
        <v/>
      </c>
      <c r="L44" s="368"/>
      <c r="M44" s="368"/>
      <c r="N44" s="368"/>
      <c r="O44" s="368"/>
      <c r="P44" s="368"/>
      <c r="Q44" s="368"/>
      <c r="R44" s="368"/>
      <c r="S44" s="369"/>
      <c r="T44" s="367" t="str">
        <f>IF(T18=0,"",T18)</f>
        <v/>
      </c>
      <c r="U44" s="368"/>
      <c r="V44" s="368"/>
      <c r="W44" s="368"/>
      <c r="X44" s="368"/>
      <c r="Y44" s="368"/>
      <c r="Z44" s="368"/>
      <c r="AA44" s="368"/>
      <c r="AB44" s="369"/>
      <c r="AC44" s="373">
        <f>AC18</f>
        <v>0</v>
      </c>
      <c r="AD44" s="374"/>
      <c r="AE44" s="374"/>
      <c r="AF44" s="374"/>
      <c r="AG44" s="195" t="s">
        <v>39</v>
      </c>
      <c r="AH44" s="356"/>
    </row>
    <row r="45" spans="1:49" ht="18" customHeight="1">
      <c r="B45" s="370"/>
      <c r="C45" s="371"/>
      <c r="D45" s="371"/>
      <c r="E45" s="371"/>
      <c r="F45" s="371"/>
      <c r="G45" s="371"/>
      <c r="H45" s="371"/>
      <c r="I45" s="371"/>
      <c r="J45" s="372"/>
      <c r="K45" s="370"/>
      <c r="L45" s="371"/>
      <c r="M45" s="371"/>
      <c r="N45" s="371"/>
      <c r="O45" s="371"/>
      <c r="P45" s="371"/>
      <c r="Q45" s="371"/>
      <c r="R45" s="371"/>
      <c r="S45" s="372"/>
      <c r="T45" s="370"/>
      <c r="U45" s="371"/>
      <c r="V45" s="371"/>
      <c r="W45" s="371"/>
      <c r="X45" s="371"/>
      <c r="Y45" s="371"/>
      <c r="Z45" s="371"/>
      <c r="AA45" s="371"/>
      <c r="AB45" s="372"/>
      <c r="AC45" s="375"/>
      <c r="AD45" s="376"/>
      <c r="AE45" s="376"/>
      <c r="AF45" s="376"/>
      <c r="AG45" s="168"/>
      <c r="AH45" s="169"/>
    </row>
    <row r="46" spans="1:49" ht="18" customHeight="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2"/>
      <c r="AD46" s="122"/>
      <c r="AE46" s="122"/>
      <c r="AF46" s="122"/>
      <c r="AG46" s="69"/>
      <c r="AH46" s="69"/>
    </row>
    <row r="47" spans="1:49" ht="18"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row>
    <row r="48" spans="1:49" ht="18" customHeight="1">
      <c r="B48" s="27" t="s">
        <v>140</v>
      </c>
    </row>
    <row r="49" spans="2:44" ht="18" customHeight="1">
      <c r="B49" s="158" t="s">
        <v>134</v>
      </c>
      <c r="C49" s="159"/>
      <c r="D49" s="159"/>
      <c r="E49" s="159"/>
      <c r="F49" s="159"/>
      <c r="G49" s="160"/>
      <c r="H49" s="158" t="s">
        <v>135</v>
      </c>
      <c r="I49" s="159"/>
      <c r="J49" s="159"/>
      <c r="K49" s="159"/>
      <c r="L49" s="159"/>
      <c r="M49" s="160"/>
      <c r="N49" s="158" t="s">
        <v>6</v>
      </c>
      <c r="O49" s="159"/>
      <c r="P49" s="159"/>
      <c r="Q49" s="159"/>
      <c r="R49" s="159"/>
      <c r="S49" s="160"/>
      <c r="T49" s="348" t="s">
        <v>53</v>
      </c>
      <c r="U49" s="349"/>
      <c r="V49" s="204"/>
      <c r="W49" s="350"/>
      <c r="X49" s="353" t="s">
        <v>36</v>
      </c>
      <c r="Y49" s="354"/>
      <c r="Z49" s="354"/>
      <c r="AA49" s="159"/>
      <c r="AB49" s="160"/>
      <c r="AC49" s="158" t="s">
        <v>41</v>
      </c>
      <c r="AD49" s="159"/>
      <c r="AE49" s="159"/>
      <c r="AF49" s="159"/>
      <c r="AG49" s="159"/>
      <c r="AH49" s="160"/>
      <c r="AI49" s="158" t="s">
        <v>42</v>
      </c>
      <c r="AJ49" s="159"/>
      <c r="AK49" s="159"/>
      <c r="AL49" s="159"/>
      <c r="AM49" s="160"/>
      <c r="AN49" s="158" t="s">
        <v>43</v>
      </c>
      <c r="AO49" s="159"/>
      <c r="AP49" s="159"/>
      <c r="AQ49" s="159"/>
      <c r="AR49" s="160"/>
    </row>
    <row r="50" spans="2:44" ht="18" customHeight="1">
      <c r="B50" s="161"/>
      <c r="C50" s="162"/>
      <c r="D50" s="162"/>
      <c r="E50" s="162"/>
      <c r="F50" s="162"/>
      <c r="G50" s="163"/>
      <c r="H50" s="161"/>
      <c r="I50" s="162"/>
      <c r="J50" s="162"/>
      <c r="K50" s="162"/>
      <c r="L50" s="162"/>
      <c r="M50" s="163"/>
      <c r="N50" s="161"/>
      <c r="O50" s="162"/>
      <c r="P50" s="162"/>
      <c r="Q50" s="162"/>
      <c r="R50" s="162"/>
      <c r="S50" s="163"/>
      <c r="T50" s="206"/>
      <c r="U50" s="351"/>
      <c r="V50" s="207"/>
      <c r="W50" s="352"/>
      <c r="X50" s="161"/>
      <c r="Y50" s="355"/>
      <c r="Z50" s="355"/>
      <c r="AA50" s="162"/>
      <c r="AB50" s="163"/>
      <c r="AC50" s="161"/>
      <c r="AD50" s="162"/>
      <c r="AE50" s="162"/>
      <c r="AF50" s="162"/>
      <c r="AG50" s="162"/>
      <c r="AH50" s="163"/>
      <c r="AI50" s="161"/>
      <c r="AJ50" s="162"/>
      <c r="AK50" s="162"/>
      <c r="AL50" s="162"/>
      <c r="AM50" s="163"/>
      <c r="AN50" s="161"/>
      <c r="AO50" s="162"/>
      <c r="AP50" s="162"/>
      <c r="AQ50" s="162"/>
      <c r="AR50" s="163"/>
    </row>
    <row r="51" spans="2:44" ht="18" customHeight="1">
      <c r="B51" s="176"/>
      <c r="C51" s="177"/>
      <c r="D51" s="177"/>
      <c r="E51" s="177"/>
      <c r="F51" s="177"/>
      <c r="G51" s="178"/>
      <c r="H51" s="176"/>
      <c r="I51" s="177"/>
      <c r="J51" s="177"/>
      <c r="K51" s="177"/>
      <c r="L51" s="177"/>
      <c r="M51" s="178"/>
      <c r="N51" s="176"/>
      <c r="O51" s="177"/>
      <c r="P51" s="177"/>
      <c r="Q51" s="177"/>
      <c r="R51" s="177"/>
      <c r="S51" s="178"/>
      <c r="T51" s="176"/>
      <c r="U51" s="177"/>
      <c r="V51" s="177"/>
      <c r="W51" s="178"/>
      <c r="X51" s="176"/>
      <c r="Y51" s="177"/>
      <c r="Z51" s="177"/>
      <c r="AA51" s="177"/>
      <c r="AB51" s="178"/>
      <c r="AC51" s="176"/>
      <c r="AD51" s="177"/>
      <c r="AE51" s="177"/>
      <c r="AF51" s="177"/>
      <c r="AG51" s="177"/>
      <c r="AH51" s="178"/>
      <c r="AI51" s="176"/>
      <c r="AJ51" s="177"/>
      <c r="AK51" s="177"/>
      <c r="AL51" s="177"/>
      <c r="AM51" s="178"/>
      <c r="AN51" s="176"/>
      <c r="AO51" s="177"/>
      <c r="AP51" s="177"/>
      <c r="AQ51" s="177"/>
      <c r="AR51" s="178"/>
    </row>
    <row r="52" spans="2:44" ht="18" customHeight="1">
      <c r="B52" s="179"/>
      <c r="C52" s="180"/>
      <c r="D52" s="180"/>
      <c r="E52" s="180"/>
      <c r="F52" s="180"/>
      <c r="G52" s="181"/>
      <c r="H52" s="179"/>
      <c r="I52" s="180"/>
      <c r="J52" s="180"/>
      <c r="K52" s="180"/>
      <c r="L52" s="180"/>
      <c r="M52" s="181"/>
      <c r="N52" s="179"/>
      <c r="O52" s="180"/>
      <c r="P52" s="180"/>
      <c r="Q52" s="180"/>
      <c r="R52" s="180"/>
      <c r="S52" s="181"/>
      <c r="T52" s="179"/>
      <c r="U52" s="180"/>
      <c r="V52" s="180"/>
      <c r="W52" s="181"/>
      <c r="X52" s="179"/>
      <c r="Y52" s="180"/>
      <c r="Z52" s="180"/>
      <c r="AA52" s="180"/>
      <c r="AB52" s="181"/>
      <c r="AC52" s="179"/>
      <c r="AD52" s="180"/>
      <c r="AE52" s="180"/>
      <c r="AF52" s="180"/>
      <c r="AG52" s="180"/>
      <c r="AH52" s="181"/>
      <c r="AI52" s="179"/>
      <c r="AJ52" s="180"/>
      <c r="AK52" s="180"/>
      <c r="AL52" s="180"/>
      <c r="AM52" s="181"/>
      <c r="AN52" s="179"/>
      <c r="AO52" s="180"/>
      <c r="AP52" s="180"/>
      <c r="AQ52" s="180"/>
      <c r="AR52" s="181"/>
    </row>
  </sheetData>
  <sheetProtection algorithmName="SHA-512" hashValue="0VkDkddWPAQq6gNmRoxAMCbi7Kq5Acv4Nr8X9Q/GTi8nrlnXJi2UeKCTKXAnne5ir8uNzNvqUnxsCREvt67sbQ==" saltValue="EcmDyhekEkdJhr8iI6C+VQ==" spinCount="100000" sheet="1" objects="1" scenarios="1"/>
  <mergeCells count="94">
    <mergeCell ref="AH34:AI34"/>
    <mergeCell ref="AB31:AO31"/>
    <mergeCell ref="T16:AB17"/>
    <mergeCell ref="AC16:AH17"/>
    <mergeCell ref="B42:J43"/>
    <mergeCell ref="K42:S43"/>
    <mergeCell ref="T42:AB43"/>
    <mergeCell ref="AC42:AH43"/>
    <mergeCell ref="B18:J19"/>
    <mergeCell ref="K18:S19"/>
    <mergeCell ref="T18:AB19"/>
    <mergeCell ref="AC18:AF19"/>
    <mergeCell ref="AG18:AH19"/>
    <mergeCell ref="W30:Z30"/>
    <mergeCell ref="AB30:AR30"/>
    <mergeCell ref="AM28:AN28"/>
    <mergeCell ref="AP28:AQ28"/>
    <mergeCell ref="AK11:AR11"/>
    <mergeCell ref="W12:Z12"/>
    <mergeCell ref="AB12:AQ12"/>
    <mergeCell ref="W13:Z13"/>
    <mergeCell ref="AB13:AR13"/>
    <mergeCell ref="B44:J45"/>
    <mergeCell ref="K44:S45"/>
    <mergeCell ref="T44:AB45"/>
    <mergeCell ref="AC44:AF45"/>
    <mergeCell ref="B33:H34"/>
    <mergeCell ref="I33:T34"/>
    <mergeCell ref="AB33:AC33"/>
    <mergeCell ref="AE33:AF33"/>
    <mergeCell ref="AB34:AC34"/>
    <mergeCell ref="AE34:AF34"/>
    <mergeCell ref="AG44:AH45"/>
    <mergeCell ref="AB38:AQ38"/>
    <mergeCell ref="AB39:AR39"/>
    <mergeCell ref="W31:Z31"/>
    <mergeCell ref="W32:Z32"/>
    <mergeCell ref="W34:Z34"/>
    <mergeCell ref="W35:Z35"/>
    <mergeCell ref="AC35:AL35"/>
    <mergeCell ref="W36:Z36"/>
    <mergeCell ref="W38:Z38"/>
    <mergeCell ref="W39:Z39"/>
    <mergeCell ref="W37:Z37"/>
    <mergeCell ref="AA36:AG36"/>
    <mergeCell ref="AL36:AQ36"/>
    <mergeCell ref="AK37:AR37"/>
    <mergeCell ref="AH33:AI33"/>
    <mergeCell ref="AN51:AR52"/>
    <mergeCell ref="AC49:AH50"/>
    <mergeCell ref="AI49:AM50"/>
    <mergeCell ref="AN49:AR50"/>
    <mergeCell ref="AC51:AH52"/>
    <mergeCell ref="AI51:AM52"/>
    <mergeCell ref="B51:G52"/>
    <mergeCell ref="H51:M52"/>
    <mergeCell ref="N51:S52"/>
    <mergeCell ref="T51:W52"/>
    <mergeCell ref="X51:AB52"/>
    <mergeCell ref="B49:G50"/>
    <mergeCell ref="H49:M50"/>
    <mergeCell ref="N49:S50"/>
    <mergeCell ref="T49:W50"/>
    <mergeCell ref="X49:AB50"/>
    <mergeCell ref="B16:J17"/>
    <mergeCell ref="K16:S17"/>
    <mergeCell ref="AG2:AJ2"/>
    <mergeCell ref="B7:H8"/>
    <mergeCell ref="I7:T8"/>
    <mergeCell ref="W7:Z7"/>
    <mergeCell ref="W8:Z8"/>
    <mergeCell ref="W9:Z9"/>
    <mergeCell ref="AE7:AF7"/>
    <mergeCell ref="AH7:AI7"/>
    <mergeCell ref="AB7:AC7"/>
    <mergeCell ref="AB8:AC8"/>
    <mergeCell ref="AE8:AF8"/>
    <mergeCell ref="AH8:AI8"/>
    <mergeCell ref="AM2:AN2"/>
    <mergeCell ref="AP2:AQ2"/>
    <mergeCell ref="W4:Z4"/>
    <mergeCell ref="W6:Z6"/>
    <mergeCell ref="W33:Z33"/>
    <mergeCell ref="AB4:AR4"/>
    <mergeCell ref="W5:Z5"/>
    <mergeCell ref="AC9:AL9"/>
    <mergeCell ref="AA10:AG10"/>
    <mergeCell ref="AL10:AQ10"/>
    <mergeCell ref="AG28:AJ28"/>
    <mergeCell ref="AB32:AN32"/>
    <mergeCell ref="AB5:AO5"/>
    <mergeCell ref="AB6:AN6"/>
    <mergeCell ref="W10:Z10"/>
    <mergeCell ref="W11:Z11"/>
  </mergeCells>
  <phoneticPr fontId="1"/>
  <dataValidations count="4">
    <dataValidation imeMode="fullKatakana" allowBlank="1" showInputMessage="1" showErrorMessage="1" sqref="AB38:AQ38" xr:uid="{00000000-0002-0000-0300-000000000000}"/>
    <dataValidation imeMode="on" allowBlank="1" showInputMessage="1" showErrorMessage="1" sqref="AL36:AQ36 AA10:AG10 AL10:AQ10 AB39:AR39 AA4:AA6 AA30:AA32 AA36:AG36" xr:uid="{00000000-0002-0000-0300-000001000000}"/>
    <dataValidation imeMode="halfKatakana" allowBlank="1" showInputMessage="1" showErrorMessage="1" sqref="AB12:AQ12" xr:uid="{00000000-0002-0000-0300-000002000000}"/>
    <dataValidation imeMode="hiragana" allowBlank="1" showInputMessage="1" showErrorMessage="1" sqref="AB13:AR13" xr:uid="{00000000-0002-0000-0300-000003000000}"/>
  </dataValidations>
  <printOptions horizontalCentered="1"/>
  <pageMargins left="0.70866141732283472" right="0.70866141732283472" top="0.74803149606299213" bottom="0.74803149606299213" header="0.31496062992125984" footer="0.31496062992125984"/>
  <pageSetup paperSize="9" orientation="landscape" blackAndWhite="1"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39</xdr:col>
                    <xdr:colOff>0</xdr:colOff>
                    <xdr:row>33</xdr:row>
                    <xdr:rowOff>219075</xdr:rowOff>
                  </from>
                  <to>
                    <xdr:col>40</xdr:col>
                    <xdr:colOff>104775</xdr:colOff>
                    <xdr:row>35</xdr:row>
                    <xdr:rowOff>9525</xdr:rowOff>
                  </to>
                </anchor>
              </controlPr>
            </control>
          </mc:Choice>
        </mc:AlternateContent>
        <mc:AlternateContent xmlns:mc="http://schemas.openxmlformats.org/markup-compatibility/2006">
          <mc:Choice Requires="x14">
            <control shapeId="9236" r:id="rId5" name="Check Box 20">
              <controlPr defaultSize="0" autoFill="0" autoLine="0" autoPict="0">
                <anchor moveWithCells="1">
                  <from>
                    <xdr:col>39</xdr:col>
                    <xdr:colOff>0</xdr:colOff>
                    <xdr:row>7</xdr:row>
                    <xdr:rowOff>219075</xdr:rowOff>
                  </from>
                  <to>
                    <xdr:col>40</xdr:col>
                    <xdr:colOff>104775</xdr:colOff>
                    <xdr:row>9</xdr:row>
                    <xdr:rowOff>9525</xdr:rowOff>
                  </to>
                </anchor>
              </controlPr>
            </control>
          </mc:Choice>
        </mc:AlternateContent>
        <mc:AlternateContent xmlns:mc="http://schemas.openxmlformats.org/markup-compatibility/2006">
          <mc:Choice Requires="x14">
            <control shapeId="9239" r:id="rId6" name="Check Box 23">
              <controlPr defaultSize="0" autoFill="0" autoLine="0" autoPict="0">
                <anchor moveWithCells="1">
                  <from>
                    <xdr:col>26</xdr:col>
                    <xdr:colOff>19050</xdr:colOff>
                    <xdr:row>10</xdr:row>
                    <xdr:rowOff>0</xdr:rowOff>
                  </from>
                  <to>
                    <xdr:col>27</xdr:col>
                    <xdr:colOff>133350</xdr:colOff>
                    <xdr:row>11</xdr:row>
                    <xdr:rowOff>19050</xdr:rowOff>
                  </to>
                </anchor>
              </controlPr>
            </control>
          </mc:Choice>
        </mc:AlternateContent>
        <mc:AlternateContent xmlns:mc="http://schemas.openxmlformats.org/markup-compatibility/2006">
          <mc:Choice Requires="x14">
            <control shapeId="9240" r:id="rId7" name="Check Box 24">
              <controlPr defaultSize="0" autoFill="0" autoLine="0" autoPict="0">
                <anchor moveWithCells="1">
                  <from>
                    <xdr:col>29</xdr:col>
                    <xdr:colOff>28575</xdr:colOff>
                    <xdr:row>10</xdr:row>
                    <xdr:rowOff>0</xdr:rowOff>
                  </from>
                  <to>
                    <xdr:col>30</xdr:col>
                    <xdr:colOff>142875</xdr:colOff>
                    <xdr:row>11</xdr:row>
                    <xdr:rowOff>19050</xdr:rowOff>
                  </to>
                </anchor>
              </controlPr>
            </control>
          </mc:Choice>
        </mc:AlternateContent>
        <mc:AlternateContent xmlns:mc="http://schemas.openxmlformats.org/markup-compatibility/2006">
          <mc:Choice Requires="x14">
            <control shapeId="9243" r:id="rId8" name="Check Box 27">
              <controlPr defaultSize="0" autoFill="0" autoLine="0" autoPict="0">
                <anchor moveWithCells="1">
                  <from>
                    <xdr:col>26</xdr:col>
                    <xdr:colOff>19050</xdr:colOff>
                    <xdr:row>36</xdr:row>
                    <xdr:rowOff>0</xdr:rowOff>
                  </from>
                  <to>
                    <xdr:col>27</xdr:col>
                    <xdr:colOff>133350</xdr:colOff>
                    <xdr:row>37</xdr:row>
                    <xdr:rowOff>19050</xdr:rowOff>
                  </to>
                </anchor>
              </controlPr>
            </control>
          </mc:Choice>
        </mc:AlternateContent>
        <mc:AlternateContent xmlns:mc="http://schemas.openxmlformats.org/markup-compatibility/2006">
          <mc:Choice Requires="x14">
            <control shapeId="9244" r:id="rId9" name="Check Box 28">
              <controlPr defaultSize="0" autoFill="0" autoLine="0" autoPict="0">
                <anchor moveWithCells="1">
                  <from>
                    <xdr:col>29</xdr:col>
                    <xdr:colOff>28575</xdr:colOff>
                    <xdr:row>36</xdr:row>
                    <xdr:rowOff>0</xdr:rowOff>
                  </from>
                  <to>
                    <xdr:col>30</xdr:col>
                    <xdr:colOff>142875</xdr:colOff>
                    <xdr:row>37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6"/>
  <sheetViews>
    <sheetView showGridLines="0" tabSelected="1" view="pageBreakPreview" zoomScaleNormal="100" zoomScaleSheetLayoutView="100" workbookViewId="0">
      <selection activeCell="AH22" sqref="AH22"/>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469"/>
      <c r="AM1" s="469"/>
      <c r="AN1" s="24" t="s">
        <v>17</v>
      </c>
      <c r="AO1" s="70"/>
      <c r="AP1" s="24" t="s">
        <v>7</v>
      </c>
      <c r="AQ1" s="70"/>
      <c r="AR1" s="24" t="s">
        <v>26</v>
      </c>
      <c r="AS1" s="28"/>
    </row>
    <row r="2" spans="1:58" ht="24" customHeight="1">
      <c r="A2" s="241"/>
      <c r="B2" s="241"/>
      <c r="C2" s="241"/>
      <c r="Q2" s="242" t="s">
        <v>27</v>
      </c>
      <c r="R2" s="242"/>
      <c r="S2" s="242"/>
      <c r="T2" s="242"/>
      <c r="U2" s="242"/>
      <c r="V2" s="242"/>
      <c r="W2" s="29" t="s">
        <v>58</v>
      </c>
      <c r="X2" s="514"/>
      <c r="Y2" s="51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15"/>
      <c r="F5" s="515"/>
      <c r="G5" s="515"/>
      <c r="H5" s="515"/>
      <c r="I5" s="515"/>
      <c r="J5" s="515"/>
      <c r="K5" s="515"/>
      <c r="L5" s="515"/>
      <c r="M5" s="515"/>
      <c r="N5" s="515"/>
      <c r="O5" s="515"/>
      <c r="P5" s="515"/>
      <c r="Q5" s="51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16"/>
      <c r="F6" s="516"/>
      <c r="G6" s="516"/>
      <c r="H6" s="516"/>
      <c r="I6" s="516"/>
      <c r="J6" s="516"/>
      <c r="K6" s="516"/>
      <c r="L6" s="516"/>
      <c r="M6" s="516"/>
      <c r="N6" s="516"/>
      <c r="O6" s="516"/>
      <c r="P6" s="516"/>
      <c r="Q6" s="51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15"/>
      <c r="F7" s="515"/>
      <c r="G7" s="515"/>
      <c r="H7" s="515"/>
      <c r="I7" s="515"/>
      <c r="J7" s="515"/>
      <c r="K7" s="515"/>
      <c r="L7" s="515"/>
      <c r="M7" s="515"/>
      <c r="N7" s="515"/>
      <c r="O7" s="515"/>
      <c r="P7" s="36" t="s">
        <v>81</v>
      </c>
      <c r="Q7" s="37"/>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72"/>
      <c r="G8" s="572"/>
      <c r="H8" s="572"/>
      <c r="I8" s="572"/>
      <c r="J8" s="572"/>
      <c r="K8" s="572"/>
      <c r="L8" s="57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68</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5"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ref="B46:D46" si="5">B18</f>
        <v>0</v>
      </c>
      <c r="C46" s="96">
        <f t="shared" si="5"/>
        <v>0</v>
      </c>
      <c r="D46" s="500">
        <f t="shared" si="5"/>
        <v>0</v>
      </c>
      <c r="E46" s="501"/>
      <c r="F46" s="501"/>
      <c r="G46" s="501"/>
      <c r="H46" s="501"/>
      <c r="I46" s="501"/>
      <c r="J46" s="501"/>
      <c r="K46" s="501"/>
      <c r="L46" s="501"/>
      <c r="M46" s="501"/>
      <c r="N46" s="501"/>
      <c r="O46" s="501"/>
      <c r="P46" s="501"/>
      <c r="Q46" s="502"/>
      <c r="R46" s="503">
        <f t="shared" ref="R46:R47" si="6">R18</f>
        <v>0</v>
      </c>
      <c r="S46" s="504"/>
      <c r="T46" s="505">
        <f t="shared" ref="T46:T47" si="7">T18</f>
        <v>0</v>
      </c>
      <c r="U46" s="505"/>
      <c r="V46" s="506">
        <f t="shared" ref="V46:V47" si="8">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ref="B47:D47" si="9">B19</f>
        <v>0</v>
      </c>
      <c r="C47" s="97">
        <f t="shared" si="9"/>
        <v>0</v>
      </c>
      <c r="D47" s="487">
        <f t="shared" si="9"/>
        <v>0</v>
      </c>
      <c r="E47" s="488"/>
      <c r="F47" s="488"/>
      <c r="G47" s="488"/>
      <c r="H47" s="488"/>
      <c r="I47" s="488"/>
      <c r="J47" s="488"/>
      <c r="K47" s="488"/>
      <c r="L47" s="488"/>
      <c r="M47" s="488"/>
      <c r="N47" s="488"/>
      <c r="O47" s="488"/>
      <c r="P47" s="488"/>
      <c r="Q47" s="489"/>
      <c r="R47" s="490">
        <f t="shared" si="6"/>
        <v>0</v>
      </c>
      <c r="S47" s="491"/>
      <c r="T47" s="492">
        <f t="shared" si="7"/>
        <v>0</v>
      </c>
      <c r="U47" s="492"/>
      <c r="V47" s="493">
        <f t="shared" si="8"/>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10">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10"/>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7ncbVXIxwtC0Z8GS1nl1Yd9vnmU1rszgAsLa3ZcoCKP6PsNWt46+xAXeHDugEybe9tMR/obTlzpjKu1XVAmXzg==" saltValue="9weQgpfWZz3c5qwnJ3PGSw==" spinCount="100000" sheet="1" objects="1" scenarios="1"/>
  <mergeCells count="219">
    <mergeCell ref="G40:H40"/>
    <mergeCell ref="I40:Q40"/>
    <mergeCell ref="AH35:AL35"/>
    <mergeCell ref="AM35:AR35"/>
    <mergeCell ref="S36:X36"/>
    <mergeCell ref="E34:Q34"/>
    <mergeCell ref="E35:O35"/>
    <mergeCell ref="Y34:AD34"/>
    <mergeCell ref="F36:L36"/>
    <mergeCell ref="S34:X34"/>
    <mergeCell ref="Y38:AD38"/>
    <mergeCell ref="E39:Q39"/>
    <mergeCell ref="B37:Q37"/>
    <mergeCell ref="Y35:AD35"/>
    <mergeCell ref="A30:C30"/>
    <mergeCell ref="Q30:V30"/>
    <mergeCell ref="X30:Y30"/>
    <mergeCell ref="B31:O31"/>
    <mergeCell ref="E33:Q33"/>
    <mergeCell ref="I20:L20"/>
    <mergeCell ref="D19:Q19"/>
    <mergeCell ref="AG33:AL33"/>
    <mergeCell ref="F8:L8"/>
    <mergeCell ref="V19:Y19"/>
    <mergeCell ref="V22:Y22"/>
    <mergeCell ref="R20:S20"/>
    <mergeCell ref="T20:U20"/>
    <mergeCell ref="V20:Y20"/>
    <mergeCell ref="S33:X33"/>
    <mergeCell ref="Y33:AD33"/>
    <mergeCell ref="AL29:AM29"/>
    <mergeCell ref="I21:L21"/>
    <mergeCell ref="R19:S19"/>
    <mergeCell ref="T19:U19"/>
    <mergeCell ref="T16:U16"/>
    <mergeCell ref="R16:S16"/>
    <mergeCell ref="G12:H12"/>
    <mergeCell ref="I12:O12"/>
    <mergeCell ref="AE42:AR42"/>
    <mergeCell ref="AG38:AG39"/>
    <mergeCell ref="V44:Y44"/>
    <mergeCell ref="S38:X38"/>
    <mergeCell ref="R44:S44"/>
    <mergeCell ref="AG37:AL37"/>
    <mergeCell ref="AM37:AR37"/>
    <mergeCell ref="Y36:AD36"/>
    <mergeCell ref="Z44:AD44"/>
    <mergeCell ref="AG44:AJ44"/>
    <mergeCell ref="AK44:AO44"/>
    <mergeCell ref="AP44:AR44"/>
    <mergeCell ref="AE44:AF44"/>
    <mergeCell ref="T44:U44"/>
    <mergeCell ref="AH38:AI38"/>
    <mergeCell ref="AJ38:AK38"/>
    <mergeCell ref="AM38:AR38"/>
    <mergeCell ref="AH39:AI39"/>
    <mergeCell ref="AJ39:AK39"/>
    <mergeCell ref="AM39:AR39"/>
    <mergeCell ref="S37:X37"/>
    <mergeCell ref="Y37:AD37"/>
    <mergeCell ref="Z42:AA42"/>
    <mergeCell ref="AM33:AR33"/>
    <mergeCell ref="AM34:AR34"/>
    <mergeCell ref="S35:X35"/>
    <mergeCell ref="AG34:AG36"/>
    <mergeCell ref="AH34:AL34"/>
    <mergeCell ref="AH36:AL36"/>
    <mergeCell ref="AM36:AR36"/>
    <mergeCell ref="AW23:AW24"/>
    <mergeCell ref="AX23:AX24"/>
    <mergeCell ref="AU23:AU24"/>
    <mergeCell ref="AV23:AV24"/>
    <mergeCell ref="Y10:AD10"/>
    <mergeCell ref="E11:Q11"/>
    <mergeCell ref="BA9:BA10"/>
    <mergeCell ref="BA7:BA8"/>
    <mergeCell ref="AY13:AZ13"/>
    <mergeCell ref="AU2:AZ4"/>
    <mergeCell ref="AU6:AV6"/>
    <mergeCell ref="AU7:AV7"/>
    <mergeCell ref="AU8:AV8"/>
    <mergeCell ref="AU9:AV9"/>
    <mergeCell ref="AU10:AV10"/>
    <mergeCell ref="AY7:AZ8"/>
    <mergeCell ref="AY9:AZ10"/>
    <mergeCell ref="AV13:AW13"/>
    <mergeCell ref="AF5:AS6"/>
    <mergeCell ref="S6:X6"/>
    <mergeCell ref="Z18:AD18"/>
    <mergeCell ref="Z19:AD19"/>
    <mergeCell ref="Z21:AD21"/>
    <mergeCell ref="Z22:AD22"/>
    <mergeCell ref="Z20:AD20"/>
    <mergeCell ref="I22:L22"/>
    <mergeCell ref="R22:S22"/>
    <mergeCell ref="T22:U22"/>
    <mergeCell ref="D16:Q16"/>
    <mergeCell ref="V21:Y21"/>
    <mergeCell ref="D18:Q18"/>
    <mergeCell ref="R18:S18"/>
    <mergeCell ref="T18:U18"/>
    <mergeCell ref="V18:Y18"/>
    <mergeCell ref="V16:Y16"/>
    <mergeCell ref="Z16:AD16"/>
    <mergeCell ref="D17:Q17"/>
    <mergeCell ref="R17:S17"/>
    <mergeCell ref="T17:U17"/>
    <mergeCell ref="V17:Y17"/>
    <mergeCell ref="Z17:AD17"/>
    <mergeCell ref="R21:S21"/>
    <mergeCell ref="T21:U21"/>
    <mergeCell ref="A2:C2"/>
    <mergeCell ref="Q2:V2"/>
    <mergeCell ref="X2:Y2"/>
    <mergeCell ref="E5:Q5"/>
    <mergeCell ref="E6:Q6"/>
    <mergeCell ref="Z14:AA14"/>
    <mergeCell ref="D15:Q15"/>
    <mergeCell ref="R15:S15"/>
    <mergeCell ref="T15:U15"/>
    <mergeCell ref="V15:Y15"/>
    <mergeCell ref="Z15:AD15"/>
    <mergeCell ref="S7:X7"/>
    <mergeCell ref="Y7:AD7"/>
    <mergeCell ref="S8:X8"/>
    <mergeCell ref="Y8:AD8"/>
    <mergeCell ref="B9:Q9"/>
    <mergeCell ref="B3:O3"/>
    <mergeCell ref="S5:X5"/>
    <mergeCell ref="Y5:AD5"/>
    <mergeCell ref="Y6:AD6"/>
    <mergeCell ref="S9:X9"/>
    <mergeCell ref="Y9:AD9"/>
    <mergeCell ref="E7:O7"/>
    <mergeCell ref="S10:X10"/>
    <mergeCell ref="D43:Q43"/>
    <mergeCell ref="R43:S43"/>
    <mergeCell ref="T43:U43"/>
    <mergeCell ref="V43:Y43"/>
    <mergeCell ref="Z43:AD43"/>
    <mergeCell ref="AG43:AJ43"/>
    <mergeCell ref="AK43:AO43"/>
    <mergeCell ref="AP43:AR43"/>
    <mergeCell ref="AE43:AF43"/>
    <mergeCell ref="AK45:AO45"/>
    <mergeCell ref="AP45:AR45"/>
    <mergeCell ref="D46:Q46"/>
    <mergeCell ref="R46:S46"/>
    <mergeCell ref="T46:U46"/>
    <mergeCell ref="V46:Y46"/>
    <mergeCell ref="Z46:AD46"/>
    <mergeCell ref="AG46:AJ46"/>
    <mergeCell ref="AK46:AO46"/>
    <mergeCell ref="AP46:AR46"/>
    <mergeCell ref="D45:Q45"/>
    <mergeCell ref="R45:S45"/>
    <mergeCell ref="T45:U45"/>
    <mergeCell ref="V45:Y45"/>
    <mergeCell ref="Z45:AD45"/>
    <mergeCell ref="AG45:AJ45"/>
    <mergeCell ref="AE45:AF45"/>
    <mergeCell ref="AE46:AF46"/>
    <mergeCell ref="D44:Q44"/>
    <mergeCell ref="AL1:AM1"/>
    <mergeCell ref="AP50:AR50"/>
    <mergeCell ref="AE49:AF49"/>
    <mergeCell ref="AE50:AF50"/>
    <mergeCell ref="AK47:AO47"/>
    <mergeCell ref="AP47:AR47"/>
    <mergeCell ref="I48:L48"/>
    <mergeCell ref="R48:S48"/>
    <mergeCell ref="T48:U48"/>
    <mergeCell ref="V48:Y48"/>
    <mergeCell ref="Z48:AD48"/>
    <mergeCell ref="AG48:AJ48"/>
    <mergeCell ref="AK48:AO48"/>
    <mergeCell ref="AP48:AR48"/>
    <mergeCell ref="D47:Q47"/>
    <mergeCell ref="R47:S47"/>
    <mergeCell ref="T47:U47"/>
    <mergeCell ref="V47:Y47"/>
    <mergeCell ref="Z47:AD47"/>
    <mergeCell ref="AG47:AJ47"/>
    <mergeCell ref="AE47:AF47"/>
    <mergeCell ref="AE48:AF48"/>
    <mergeCell ref="AG49:AJ49"/>
    <mergeCell ref="AK49:AO49"/>
    <mergeCell ref="AP49:AR49"/>
    <mergeCell ref="I50:L50"/>
    <mergeCell ref="R50:S50"/>
    <mergeCell ref="T50:U50"/>
    <mergeCell ref="AK50:AO50"/>
    <mergeCell ref="I49:L49"/>
    <mergeCell ref="R49:S49"/>
    <mergeCell ref="T49:U49"/>
    <mergeCell ref="V49:Y49"/>
    <mergeCell ref="Z49:AD49"/>
    <mergeCell ref="V50:Y50"/>
    <mergeCell ref="Z50:AD50"/>
    <mergeCell ref="AG50:AJ50"/>
    <mergeCell ref="B52:G52"/>
    <mergeCell ref="H52:L52"/>
    <mergeCell ref="AH52:AK52"/>
    <mergeCell ref="AP52:AR52"/>
    <mergeCell ref="B53:G53"/>
    <mergeCell ref="H53:L53"/>
    <mergeCell ref="M53:Y53"/>
    <mergeCell ref="AH53:AK56"/>
    <mergeCell ref="AP53:AR56"/>
    <mergeCell ref="B54:G54"/>
    <mergeCell ref="H54:L54"/>
    <mergeCell ref="M54:Y54"/>
    <mergeCell ref="B55:G55"/>
    <mergeCell ref="H55:L55"/>
    <mergeCell ref="M55:Y55"/>
    <mergeCell ref="B56:G56"/>
    <mergeCell ref="H56:L56"/>
    <mergeCell ref="M56:Y56"/>
    <mergeCell ref="AL52:AO52"/>
  </mergeCells>
  <phoneticPr fontId="1"/>
  <dataValidations xWindow="272" yWindow="488" count="4">
    <dataValidation imeMode="on" allowBlank="1" showInputMessage="1" showErrorMessage="1" sqref="E11 E5:Q6 E7:O7 E39 D16:Q19 T16:U19 E33:Q34 E35:O35 M53:Y56 B53:G56" xr:uid="{00000000-0002-0000-0400-000000000000}"/>
    <dataValidation type="list" allowBlank="1" showInputMessage="1" showErrorMessage="1" sqref="N21" xr:uid="{00000000-0002-0000-04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400-000002000000}">
      <formula1>13</formula1>
    </dataValidation>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400-000003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t="str">
        <f>Z21</f>
        <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t="e">
        <f>AW10+AX10</f>
        <v>#VALUE!</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t="str">
        <f>IFERROR(AX7+AX8,"")</f>
        <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e">
        <f>IF(BA7&lt;&gt;BA9,"B欄今月請求合計を","")</f>
        <v>#VALUE!</v>
      </c>
      <c r="AW13" s="254"/>
      <c r="AX13" s="81" t="e">
        <f>IF(BA7&lt;&gt;BA9,BA7-AW10,"")</f>
        <v>#VALUE!</v>
      </c>
      <c r="AY13" s="255" t="e">
        <f>IF(BA7&lt;&gt;BA9,"に修正してください。","")</f>
        <v>#VALUE!</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c r="O21" s="58" t="s">
        <v>94</v>
      </c>
      <c r="P21" s="58"/>
      <c r="Q21" s="59"/>
      <c r="R21" s="310">
        <v>1</v>
      </c>
      <c r="S21" s="311"/>
      <c r="T21" s="312" t="s">
        <v>49</v>
      </c>
      <c r="U21" s="312"/>
      <c r="V21" s="312"/>
      <c r="W21" s="312"/>
      <c r="X21" s="312"/>
      <c r="Y21" s="312"/>
      <c r="Z21" s="313" t="str">
        <f>IF(N21="","",Z22-Z20)</f>
        <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0</v>
      </c>
      <c r="O49" s="58" t="s">
        <v>94</v>
      </c>
      <c r="P49" s="57"/>
      <c r="Q49" s="59"/>
      <c r="R49" s="458">
        <v>1</v>
      </c>
      <c r="S49" s="459"/>
      <c r="T49" s="460" t="s">
        <v>49</v>
      </c>
      <c r="U49" s="460"/>
      <c r="V49" s="461"/>
      <c r="W49" s="461"/>
      <c r="X49" s="461"/>
      <c r="Y49" s="461"/>
      <c r="Z49" s="313" t="str">
        <f t="shared" ref="Z49:Z50" si="8">Z21</f>
        <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9cCbjRZnyFmDaABkhvTQRQcdjLgDnXg/CuSmHt3Kf1/xdHXilrMjejGJ9J5ccuxYr+M9rNXW3LS6BWeBXQe3oA==" saltValue="Ulo6Aofp6McVk0jlDzWajQ=="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500-000000000000}">
      <formula1>13</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500-000001000000}">
      <formula1>13</formula1>
    </dataValidation>
    <dataValidation type="list" allowBlank="1" showInputMessage="1" showErrorMessage="1" sqref="N21" xr:uid="{00000000-0002-0000-0500-000002000000}">
      <formula1>"10,8,0"</formula1>
    </dataValidation>
    <dataValidation imeMode="on" allowBlank="1" showInputMessage="1" showErrorMessage="1" sqref="E11 E5:Q6 E7:O7 E39 D16:Q19 T16:U19 E33:Q34 E35:O35 M53:Y56 B53:G56" xr:uid="{00000000-0002-0000-0500-000003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F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UOfGYnIpjBgnTb65yfcVK6ELEnxouka8uO75xXmt/bVTNA6rJpsc5+6APy8kROP10VvpyHalk29DSlHa01xkbA==" saltValue="fAN68ObNoGxf+aXdHBtMpQ=="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imeMode="on" allowBlank="1" showInputMessage="1" showErrorMessage="1" sqref="E11 E5:Q6 E7:O7 E39 D16:Q19 T16:U19 E33:Q34 E35:O35 M53:Y56 B53:G56" xr:uid="{00000000-0002-0000-0600-000000000000}"/>
    <dataValidation type="list" allowBlank="1" showInputMessage="1" showErrorMessage="1" sqref="N21" xr:uid="{00000000-0002-0000-06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600-000002000000}">
      <formula1>13</formula1>
    </dataValidation>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600-000003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kjFJZgnq8LevYewkMumuAOUyzwyJMof3DSPFHnuKVul+A6DdXX0ppc79o02MsuLVNxuh5ZR5kpfIxawVXBbYTQ==" saltValue="1+VlYoJqBrLpNnIe6b4HCw=="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700-000000000000}">
      <formula1>13</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700-000001000000}">
      <formula1>13</formula1>
    </dataValidation>
    <dataValidation type="list" allowBlank="1" showInputMessage="1" showErrorMessage="1" sqref="N21" xr:uid="{00000000-0002-0000-0700-000002000000}">
      <formula1>"10,8,0"</formula1>
    </dataValidation>
    <dataValidation imeMode="on" allowBlank="1" showInputMessage="1" showErrorMessage="1" sqref="E11 E5:Q6 E7:O7 E39 D16:Q19 T16:U19 E33:Q34 E35:O35 M53:Y56 B53:G56" xr:uid="{00000000-0002-0000-0700-000003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8l43MgiQv2O0AhHaQ0SibrNEu+fImUPdWhad3yZDHH/Iblg+sPWjbpQfwHwew4ypd/jqV00J4oudfg9iO+LE4g==" saltValue="xw218oFvmh2KFJvrWeNppQ=="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imeMode="on" allowBlank="1" showInputMessage="1" showErrorMessage="1" sqref="E11 E5:Q6 E7:O7 E39 D16:Q19 T16:U19 E33:Q34 E35:O35 M53:Y56 B53:G56" xr:uid="{00000000-0002-0000-0800-000000000000}"/>
    <dataValidation type="list" allowBlank="1" showInputMessage="1" showErrorMessage="1" sqref="N21" xr:uid="{00000000-0002-0000-08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800-000002000000}">
      <formula1>13</formula1>
    </dataValidation>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800-000003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kd+czxUpcKP8TJLfQeKonpWdUL8HmdpGckPDcsBF+VdNCRZ77xeC0C2P2E4+SBoKFQKPUs9Hlce3aVw0Ty4y6A==" saltValue="tBX3F996V8EDDHuPqwT1YQ=="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900-000000000000}">
      <formula1>13</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900-000001000000}">
      <formula1>13</formula1>
    </dataValidation>
    <dataValidation type="list" allowBlank="1" showInputMessage="1" showErrorMessage="1" sqref="N21" xr:uid="{00000000-0002-0000-0900-000002000000}">
      <formula1>"10,8,0"</formula1>
    </dataValidation>
    <dataValidation imeMode="on" allowBlank="1" showInputMessage="1" showErrorMessage="1" sqref="E11 E5:Q6 E7:O7 E39 D16:Q19 T16:U19 E33:Q34 E35:O35 M53:Y56 B53:G56" xr:uid="{00000000-0002-0000-0900-000003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KCrf/xX4o089pUTz6OxmukCC78USECTNC7mQYYCG7DvlVg9Bihoa3JsW8S6iQYHcisAby/v4lnRU1dPHMpQ1oA==" saltValue="KIKiSBATMaw5zsKofV/+oA=="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imeMode="on" allowBlank="1" showInputMessage="1" showErrorMessage="1" sqref="E11 E5:Q6 E7:O7 E39 D16:Q19 T16:U19 E33:Q34 E35:O35 M53:Y56 B53:G56" xr:uid="{00000000-0002-0000-0A00-000000000000}"/>
    <dataValidation type="list" allowBlank="1" showInputMessage="1" showErrorMessage="1" sqref="N21" xr:uid="{00000000-0002-0000-0A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A00-000002000000}">
      <formula1>13</formula1>
    </dataValidation>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A00-000003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wMQ9jMccejfOGIbK19YgVz8bo5FdQyceCo4uQUfzaqorC5ezZdlkAzd6N0jeqnsb9LPdWgAjvP8J3xNmep9s2w==" saltValue="rJHxYEG1a+hVKua1R/dhxw=="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B00-000000000000}">
      <formula1>13</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B00-000001000000}">
      <formula1>13</formula1>
    </dataValidation>
    <dataValidation type="list" allowBlank="1" showInputMessage="1" showErrorMessage="1" sqref="N21" xr:uid="{00000000-0002-0000-0B00-000002000000}">
      <formula1>"10,8,0"</formula1>
    </dataValidation>
    <dataValidation imeMode="on" allowBlank="1" showInputMessage="1" showErrorMessage="1" sqref="E11 E5:Q6 E7:O7 E39 D16:Q19 T16:U19 E33:Q34 E35:O35 M53:Y56 B53:G56" xr:uid="{00000000-0002-0000-0B00-000003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KtrGcA0YTtW4FCgNfXziBnVGOaYhq1Us605eiJ+TG+pjWLheEDo3jHn0ApUubcwZxy9KRxmQzM1hYNkeC3fe5w==" saltValue="rfk1ve32tO4gSPMZIwwgNQ=="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imeMode="on" allowBlank="1" showInputMessage="1" showErrorMessage="1" sqref="E11 E5:Q6 E7:O7 E39 D16:Q19 T16:U19 E33:Q34 E35:O35 M53:Y56 B53:G56" xr:uid="{00000000-0002-0000-0C00-000000000000}"/>
    <dataValidation type="list" allowBlank="1" showInputMessage="1" showErrorMessage="1" sqref="N21" xr:uid="{00000000-0002-0000-0C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C00-000002000000}">
      <formula1>13</formula1>
    </dataValidation>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C00-000003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56"/>
  <sheetViews>
    <sheetView showGridLines="0" view="pageBreakPreview" zoomScaleNormal="100" zoomScaleSheetLayoutView="100" workbookViewId="0">
      <selection activeCell="AK3" sqref="AK3"/>
    </sheetView>
  </sheetViews>
  <sheetFormatPr defaultColWidth="2.875" defaultRowHeight="15" customHeight="1"/>
  <cols>
    <col min="1" max="1" width="1.625" style="24" customWidth="1"/>
    <col min="2" max="3" width="2.875" style="24" customWidth="1"/>
    <col min="4" max="13" width="2.875" style="24"/>
    <col min="14" max="15" width="2.875" style="24" customWidth="1"/>
    <col min="16" max="16" width="2.875" style="24"/>
    <col min="17" max="31" width="2.875" style="24" customWidth="1"/>
    <col min="32" max="32" width="2.875" style="24"/>
    <col min="33" max="33" width="2.875" style="24" customWidth="1"/>
    <col min="34" max="34" width="2.875" style="24"/>
    <col min="35" max="43" width="2.875" style="24" customWidth="1"/>
    <col min="44" max="44" width="2.875" style="24"/>
    <col min="45" max="45" width="1.625" style="24" customWidth="1"/>
    <col min="46" max="46" width="3.75" style="24" customWidth="1"/>
    <col min="47" max="47" width="5.25" style="24" customWidth="1"/>
    <col min="48" max="50" width="15.625" style="26" customWidth="1"/>
    <col min="51" max="51" width="15.625" style="24" customWidth="1"/>
    <col min="52" max="52" width="11.375" style="24" customWidth="1"/>
    <col min="53" max="53" width="17.5" style="24" customWidth="1"/>
    <col min="54" max="16384" width="2.875" style="24"/>
  </cols>
  <sheetData>
    <row r="1" spans="1:58" ht="18.75" customHeight="1">
      <c r="A1" s="27" t="s">
        <v>45</v>
      </c>
      <c r="AI1" s="24" t="s">
        <v>57</v>
      </c>
      <c r="AL1" s="593">
        <f>'請求書（原本）'!AL1</f>
        <v>0</v>
      </c>
      <c r="AM1" s="593"/>
      <c r="AN1" s="24" t="s">
        <v>17</v>
      </c>
      <c r="AO1" s="138">
        <f>'請求書（原本）'!AO1</f>
        <v>0</v>
      </c>
      <c r="AP1" s="24" t="s">
        <v>7</v>
      </c>
      <c r="AQ1" s="138">
        <f>'請求書（原本）'!AQ1</f>
        <v>0</v>
      </c>
      <c r="AR1" s="24" t="s">
        <v>26</v>
      </c>
      <c r="AS1" s="28"/>
    </row>
    <row r="2" spans="1:58" ht="24" customHeight="1">
      <c r="A2" s="241"/>
      <c r="B2" s="241"/>
      <c r="C2" s="241"/>
      <c r="Q2" s="242" t="s">
        <v>27</v>
      </c>
      <c r="R2" s="242"/>
      <c r="S2" s="242"/>
      <c r="T2" s="242"/>
      <c r="U2" s="242"/>
      <c r="V2" s="242"/>
      <c r="W2" s="29" t="s">
        <v>58</v>
      </c>
      <c r="X2" s="594">
        <f>'請求書（原本）'!X2:Y2</f>
        <v>0</v>
      </c>
      <c r="Y2" s="594"/>
      <c r="Z2" s="29" t="s">
        <v>59</v>
      </c>
      <c r="AA2" s="29" t="s">
        <v>60</v>
      </c>
      <c r="AB2" s="30"/>
      <c r="AC2" s="30"/>
      <c r="AD2" s="31"/>
      <c r="AE2" s="31"/>
      <c r="AI2" s="28"/>
      <c r="AJ2" s="26"/>
      <c r="AK2" s="26"/>
      <c r="AL2" s="26"/>
      <c r="AM2" s="26"/>
      <c r="AN2" s="26"/>
      <c r="AO2" s="28"/>
      <c r="AP2" s="26"/>
      <c r="AQ2" s="26"/>
      <c r="AR2" s="28"/>
      <c r="AS2" s="28"/>
      <c r="AU2" s="221" t="s">
        <v>117</v>
      </c>
      <c r="AV2" s="221"/>
      <c r="AW2" s="221"/>
      <c r="AX2" s="221"/>
      <c r="AY2" s="221"/>
      <c r="AZ2" s="221"/>
    </row>
    <row r="3" spans="1:58" ht="24">
      <c r="A3" s="26"/>
      <c r="B3" s="222" t="s">
        <v>139</v>
      </c>
      <c r="C3" s="222"/>
      <c r="D3" s="222"/>
      <c r="E3" s="222"/>
      <c r="F3" s="222"/>
      <c r="G3" s="222"/>
      <c r="H3" s="222"/>
      <c r="I3" s="222"/>
      <c r="J3" s="222"/>
      <c r="K3" s="222"/>
      <c r="L3" s="222"/>
      <c r="M3" s="222"/>
      <c r="N3" s="222"/>
      <c r="O3" s="222"/>
      <c r="P3" s="26"/>
      <c r="AA3" s="26"/>
      <c r="AB3" s="26"/>
      <c r="AC3" s="26"/>
      <c r="AD3" s="31"/>
      <c r="AE3" s="31"/>
      <c r="AI3" s="26"/>
      <c r="AU3" s="221"/>
      <c r="AV3" s="221"/>
      <c r="AW3" s="221"/>
      <c r="AX3" s="221"/>
      <c r="AY3" s="221"/>
      <c r="AZ3" s="221"/>
    </row>
    <row r="4" spans="1:58" ht="18" customHeight="1">
      <c r="A4" s="26"/>
      <c r="R4" s="26"/>
      <c r="S4" s="32" t="s">
        <v>61</v>
      </c>
      <c r="T4" s="26"/>
      <c r="U4" s="26"/>
      <c r="V4" s="26"/>
      <c r="W4" s="26"/>
      <c r="X4" s="26"/>
      <c r="Y4" s="26"/>
      <c r="AC4" s="33" t="s">
        <v>127</v>
      </c>
      <c r="AU4" s="221"/>
      <c r="AV4" s="221"/>
      <c r="AW4" s="221"/>
      <c r="AX4" s="221"/>
      <c r="AY4" s="221"/>
      <c r="AZ4" s="221"/>
    </row>
    <row r="5" spans="1:58" ht="21" customHeight="1">
      <c r="A5" s="26"/>
      <c r="B5" s="34" t="s">
        <v>20</v>
      </c>
      <c r="C5" s="34"/>
      <c r="D5" s="34"/>
      <c r="E5" s="595">
        <f>'請求書（原本）'!E5:Q5</f>
        <v>0</v>
      </c>
      <c r="F5" s="595"/>
      <c r="G5" s="595"/>
      <c r="H5" s="595"/>
      <c r="I5" s="595"/>
      <c r="J5" s="595"/>
      <c r="K5" s="595"/>
      <c r="L5" s="595"/>
      <c r="M5" s="595"/>
      <c r="N5" s="595"/>
      <c r="O5" s="595"/>
      <c r="P5" s="595"/>
      <c r="Q5" s="595"/>
      <c r="R5" s="26"/>
      <c r="S5" s="232" t="s">
        <v>56</v>
      </c>
      <c r="T5" s="233"/>
      <c r="U5" s="233"/>
      <c r="V5" s="233"/>
      <c r="W5" s="233"/>
      <c r="X5" s="234"/>
      <c r="Y5" s="519"/>
      <c r="Z5" s="520"/>
      <c r="AA5" s="520"/>
      <c r="AB5" s="520"/>
      <c r="AC5" s="520"/>
      <c r="AD5" s="520"/>
      <c r="AF5" s="237" t="s">
        <v>71</v>
      </c>
      <c r="AG5" s="237"/>
      <c r="AH5" s="237"/>
      <c r="AI5" s="237"/>
      <c r="AJ5" s="237"/>
      <c r="AK5" s="237"/>
      <c r="AL5" s="237"/>
      <c r="AM5" s="237"/>
      <c r="AN5" s="237"/>
      <c r="AO5" s="237"/>
      <c r="AP5" s="237"/>
      <c r="AQ5" s="237"/>
      <c r="AR5" s="237"/>
      <c r="AS5" s="237"/>
    </row>
    <row r="6" spans="1:58" ht="21" customHeight="1">
      <c r="A6" s="26"/>
      <c r="B6" s="24" t="s">
        <v>47</v>
      </c>
      <c r="E6" s="596">
        <f>'請求書（原本）'!E6:Q6</f>
        <v>0</v>
      </c>
      <c r="F6" s="596"/>
      <c r="G6" s="596"/>
      <c r="H6" s="596"/>
      <c r="I6" s="596"/>
      <c r="J6" s="596"/>
      <c r="K6" s="596"/>
      <c r="L6" s="596"/>
      <c r="M6" s="596"/>
      <c r="N6" s="596"/>
      <c r="O6" s="596"/>
      <c r="P6" s="596"/>
      <c r="Q6" s="596"/>
      <c r="S6" s="225" t="s">
        <v>121</v>
      </c>
      <c r="T6" s="226"/>
      <c r="U6" s="226"/>
      <c r="V6" s="226"/>
      <c r="W6" s="226"/>
      <c r="X6" s="227"/>
      <c r="Y6" s="517"/>
      <c r="Z6" s="518"/>
      <c r="AA6" s="518"/>
      <c r="AB6" s="518"/>
      <c r="AC6" s="518"/>
      <c r="AD6" s="518"/>
      <c r="AF6" s="237"/>
      <c r="AG6" s="237"/>
      <c r="AH6" s="237"/>
      <c r="AI6" s="237"/>
      <c r="AJ6" s="237"/>
      <c r="AK6" s="237"/>
      <c r="AL6" s="237"/>
      <c r="AM6" s="237"/>
      <c r="AN6" s="237"/>
      <c r="AO6" s="237"/>
      <c r="AP6" s="237"/>
      <c r="AQ6" s="237"/>
      <c r="AR6" s="237"/>
      <c r="AS6" s="237"/>
      <c r="AU6" s="223"/>
      <c r="AV6" s="223"/>
      <c r="AW6" s="75" t="s">
        <v>95</v>
      </c>
      <c r="AX6" s="35" t="s">
        <v>96</v>
      </c>
    </row>
    <row r="7" spans="1:58" ht="21" customHeight="1">
      <c r="A7" s="26"/>
      <c r="B7" s="34" t="s">
        <v>80</v>
      </c>
      <c r="C7" s="34"/>
      <c r="D7" s="34"/>
      <c r="E7" s="595">
        <f>'請求書（原本）'!E7:O7</f>
        <v>0</v>
      </c>
      <c r="F7" s="595"/>
      <c r="G7" s="595"/>
      <c r="H7" s="595"/>
      <c r="I7" s="595"/>
      <c r="J7" s="595"/>
      <c r="K7" s="595"/>
      <c r="L7" s="595"/>
      <c r="M7" s="595"/>
      <c r="N7" s="595"/>
      <c r="O7" s="595"/>
      <c r="P7" s="92" t="s">
        <v>14</v>
      </c>
      <c r="Q7" s="93"/>
      <c r="S7" s="225" t="s">
        <v>73</v>
      </c>
      <c r="T7" s="226"/>
      <c r="U7" s="226"/>
      <c r="V7" s="226"/>
      <c r="W7" s="226"/>
      <c r="X7" s="227"/>
      <c r="Y7" s="228">
        <f>Z22</f>
        <v>0</v>
      </c>
      <c r="Z7" s="229"/>
      <c r="AA7" s="229"/>
      <c r="AB7" s="229"/>
      <c r="AC7" s="229"/>
      <c r="AD7" s="229"/>
      <c r="AU7" s="230" t="s">
        <v>102</v>
      </c>
      <c r="AV7" s="230" t="s">
        <v>102</v>
      </c>
      <c r="AW7" s="76">
        <f>AV23</f>
        <v>0</v>
      </c>
      <c r="AX7" s="77">
        <f>Z20</f>
        <v>0</v>
      </c>
      <c r="AY7" s="231" t="s">
        <v>100</v>
      </c>
      <c r="AZ7" s="221"/>
      <c r="BA7" s="246">
        <f>IFERROR(INT((AW7+AX7)*(1+N21/100)),"")</f>
        <v>0</v>
      </c>
    </row>
    <row r="8" spans="1:58" ht="21" customHeight="1">
      <c r="A8" s="26"/>
      <c r="B8" s="34" t="s">
        <v>28</v>
      </c>
      <c r="C8" s="34"/>
      <c r="D8" s="34"/>
      <c r="E8" s="78" t="s">
        <v>123</v>
      </c>
      <c r="F8" s="592">
        <f>'請求書（原本）'!F8</f>
        <v>0</v>
      </c>
      <c r="G8" s="592"/>
      <c r="H8" s="592"/>
      <c r="I8" s="592"/>
      <c r="J8" s="592"/>
      <c r="K8" s="592"/>
      <c r="L8" s="592"/>
      <c r="M8" s="125"/>
      <c r="N8" s="125"/>
      <c r="O8" s="125"/>
      <c r="P8" s="125"/>
      <c r="Q8" s="126"/>
      <c r="S8" s="225" t="s">
        <v>79</v>
      </c>
      <c r="T8" s="226"/>
      <c r="U8" s="226"/>
      <c r="V8" s="226"/>
      <c r="W8" s="226"/>
      <c r="X8" s="227"/>
      <c r="Y8" s="517"/>
      <c r="Z8" s="518"/>
      <c r="AA8" s="518"/>
      <c r="AB8" s="518"/>
      <c r="AC8" s="518"/>
      <c r="AD8" s="518"/>
      <c r="AU8" s="230" t="s">
        <v>97</v>
      </c>
      <c r="AV8" s="230" t="s">
        <v>97</v>
      </c>
      <c r="AW8" s="77">
        <f>AW23</f>
        <v>0</v>
      </c>
      <c r="AX8" s="77">
        <f>Z21</f>
        <v>0</v>
      </c>
      <c r="AY8" s="231"/>
      <c r="AZ8" s="221"/>
      <c r="BA8" s="246"/>
    </row>
    <row r="9" spans="1:58" s="38" customFormat="1" ht="21" customHeight="1">
      <c r="A9" s="26"/>
      <c r="B9" s="259" t="s">
        <v>25</v>
      </c>
      <c r="C9" s="259"/>
      <c r="D9" s="259"/>
      <c r="E9" s="259"/>
      <c r="F9" s="259"/>
      <c r="G9" s="259"/>
      <c r="H9" s="259"/>
      <c r="I9" s="259"/>
      <c r="J9" s="259"/>
      <c r="K9" s="259"/>
      <c r="L9" s="259"/>
      <c r="M9" s="259"/>
      <c r="N9" s="259"/>
      <c r="O9" s="259"/>
      <c r="P9" s="259"/>
      <c r="Q9" s="259"/>
      <c r="S9" s="225" t="s">
        <v>131</v>
      </c>
      <c r="T9" s="226"/>
      <c r="U9" s="226"/>
      <c r="V9" s="226"/>
      <c r="W9" s="226"/>
      <c r="X9" s="227"/>
      <c r="Y9" s="228">
        <f>SUM(Y7:Y8)</f>
        <v>0</v>
      </c>
      <c r="Z9" s="229"/>
      <c r="AA9" s="229"/>
      <c r="AB9" s="229"/>
      <c r="AC9" s="229"/>
      <c r="AD9" s="229"/>
      <c r="AE9" s="24"/>
      <c r="AU9" s="230" t="s">
        <v>98</v>
      </c>
      <c r="AV9" s="230" t="s">
        <v>98</v>
      </c>
      <c r="AW9" s="79">
        <f>MOD(AW7*N21/100,1)</f>
        <v>0</v>
      </c>
      <c r="AX9" s="79">
        <f>MOD(AX7*N21/100,1)</f>
        <v>0</v>
      </c>
      <c r="AY9" s="221" t="s">
        <v>101</v>
      </c>
      <c r="AZ9" s="221"/>
      <c r="BA9" s="246">
        <f>AW10+AX10</f>
        <v>0</v>
      </c>
    </row>
    <row r="10" spans="1:58" ht="21" customHeight="1">
      <c r="A10" s="26"/>
      <c r="Q10" s="39"/>
      <c r="S10" s="247" t="s">
        <v>132</v>
      </c>
      <c r="T10" s="248"/>
      <c r="U10" s="248"/>
      <c r="V10" s="248"/>
      <c r="W10" s="248"/>
      <c r="X10" s="249"/>
      <c r="Y10" s="250" t="str">
        <f>IF(Y5="","",Y5-Y6-Y9)</f>
        <v/>
      </c>
      <c r="Z10" s="251"/>
      <c r="AA10" s="251"/>
      <c r="AB10" s="251"/>
      <c r="AC10" s="251"/>
      <c r="AD10" s="251"/>
      <c r="AU10" s="230" t="s">
        <v>99</v>
      </c>
      <c r="AV10" s="230" t="s">
        <v>99</v>
      </c>
      <c r="AW10" s="80">
        <f>IFERROR(AW7+AW8,"")</f>
        <v>0</v>
      </c>
      <c r="AX10" s="80">
        <f>IFERROR(AX7+AX8,"")</f>
        <v>0</v>
      </c>
      <c r="AY10" s="221"/>
      <c r="AZ10" s="221"/>
      <c r="BA10" s="246"/>
    </row>
    <row r="11" spans="1:58" ht="21" customHeight="1">
      <c r="B11" s="34" t="s">
        <v>122</v>
      </c>
      <c r="C11" s="34"/>
      <c r="D11" s="34"/>
      <c r="E11" s="537"/>
      <c r="F11" s="537"/>
      <c r="G11" s="537"/>
      <c r="H11" s="537"/>
      <c r="I11" s="537"/>
      <c r="J11" s="537"/>
      <c r="K11" s="537"/>
      <c r="L11" s="537"/>
      <c r="M11" s="537"/>
      <c r="N11" s="537"/>
      <c r="O11" s="537"/>
      <c r="P11" s="537"/>
      <c r="Q11" s="537"/>
      <c r="S11" s="26"/>
      <c r="T11" s="26"/>
      <c r="U11" s="26"/>
      <c r="V11" s="26"/>
      <c r="W11" s="26"/>
      <c r="X11" s="26"/>
      <c r="Y11" s="40"/>
      <c r="Z11" s="40"/>
      <c r="AA11" s="40"/>
      <c r="AB11" s="40"/>
      <c r="AC11" s="40"/>
      <c r="AD11" s="40"/>
      <c r="AE11" s="41"/>
    </row>
    <row r="12" spans="1:58" ht="21" customHeight="1">
      <c r="B12" s="34" t="s">
        <v>133</v>
      </c>
      <c r="C12" s="34"/>
      <c r="D12" s="34"/>
      <c r="E12" s="34"/>
      <c r="F12" s="34"/>
      <c r="G12" s="258" t="s">
        <v>74</v>
      </c>
      <c r="H12" s="258"/>
      <c r="I12" s="584">
        <f>Y9</f>
        <v>0</v>
      </c>
      <c r="J12" s="584"/>
      <c r="K12" s="584"/>
      <c r="L12" s="584"/>
      <c r="M12" s="584"/>
      <c r="N12" s="584"/>
      <c r="O12" s="584"/>
      <c r="P12" s="34"/>
      <c r="Q12" s="42"/>
      <c r="R12" s="43"/>
      <c r="AV12" s="24" t="s">
        <v>151</v>
      </c>
      <c r="AW12" s="24"/>
      <c r="AX12" s="24"/>
    </row>
    <row r="13" spans="1:58" ht="17.100000000000001" customHeight="1">
      <c r="R13" s="43"/>
      <c r="S13" s="43"/>
      <c r="AA13" s="43"/>
      <c r="AB13" s="43"/>
      <c r="AC13" s="43"/>
      <c r="AD13" s="43"/>
      <c r="AE13" s="43"/>
      <c r="AV13" s="254" t="str">
        <f>IF(BA7&lt;&gt;BA9,"B欄今月請求合計を","")</f>
        <v/>
      </c>
      <c r="AW13" s="254"/>
      <c r="AX13" s="81" t="str">
        <f>IF(BA7&lt;&gt;BA9,BA7-AW10,"")</f>
        <v/>
      </c>
      <c r="AY13" s="255" t="str">
        <f>IF(BA7&lt;&gt;BA9,"に修正してください。","")</f>
        <v/>
      </c>
      <c r="AZ13" s="255"/>
      <c r="BA13" s="82"/>
      <c r="BB13" s="83"/>
      <c r="BD13" s="84"/>
      <c r="BE13" s="84"/>
      <c r="BF13" s="84"/>
    </row>
    <row r="14" spans="1:58" ht="17.100000000000001" customHeight="1">
      <c r="B14" s="44" t="s">
        <v>84</v>
      </c>
      <c r="N14" s="26"/>
      <c r="O14" s="26"/>
      <c r="P14" s="26"/>
      <c r="Q14" s="26"/>
      <c r="R14" s="26"/>
      <c r="S14" s="26"/>
      <c r="T14" s="26"/>
      <c r="U14" s="26"/>
      <c r="V14" s="26"/>
      <c r="W14" s="26"/>
      <c r="X14" s="26"/>
      <c r="Y14" s="26"/>
      <c r="Z14" s="256"/>
      <c r="AA14" s="256"/>
      <c r="AE14" s="2"/>
      <c r="AF14" s="45"/>
      <c r="AG14" s="45"/>
      <c r="AH14" s="45"/>
      <c r="AI14" s="45"/>
      <c r="AJ14" s="45"/>
      <c r="AK14" s="45"/>
      <c r="AL14" s="45"/>
      <c r="AM14" s="45"/>
      <c r="AN14" s="45"/>
      <c r="AO14" s="45"/>
      <c r="AP14" s="2"/>
      <c r="AQ14" s="2"/>
      <c r="AR14" s="2"/>
      <c r="AU14" s="24" t="s">
        <v>114</v>
      </c>
      <c r="AV14" s="85"/>
    </row>
    <row r="15" spans="1:58" s="38" customFormat="1" ht="17.100000000000001" customHeight="1">
      <c r="A15" s="46"/>
      <c r="B15" s="47" t="s">
        <v>7</v>
      </c>
      <c r="C15" s="47" t="s">
        <v>8</v>
      </c>
      <c r="D15" s="270" t="s">
        <v>12</v>
      </c>
      <c r="E15" s="271"/>
      <c r="F15" s="271"/>
      <c r="G15" s="271"/>
      <c r="H15" s="271"/>
      <c r="I15" s="271"/>
      <c r="J15" s="271"/>
      <c r="K15" s="271"/>
      <c r="L15" s="271"/>
      <c r="M15" s="271"/>
      <c r="N15" s="271"/>
      <c r="O15" s="271"/>
      <c r="P15" s="271"/>
      <c r="Q15" s="272"/>
      <c r="R15" s="273" t="s">
        <v>1</v>
      </c>
      <c r="S15" s="274"/>
      <c r="T15" s="275" t="s">
        <v>0</v>
      </c>
      <c r="U15" s="275"/>
      <c r="V15" s="275" t="s">
        <v>9</v>
      </c>
      <c r="W15" s="275"/>
      <c r="X15" s="275"/>
      <c r="Y15" s="275"/>
      <c r="Z15" s="276" t="s">
        <v>10</v>
      </c>
      <c r="AA15" s="277"/>
      <c r="AB15" s="277"/>
      <c r="AC15" s="277"/>
      <c r="AD15" s="278"/>
      <c r="AE15" s="2"/>
      <c r="AF15" s="45"/>
      <c r="AG15" s="45"/>
      <c r="AH15" s="45"/>
      <c r="AI15" s="45"/>
      <c r="AJ15" s="45"/>
      <c r="AK15" s="45"/>
      <c r="AL15" s="45"/>
      <c r="AM15" s="45"/>
      <c r="AN15" s="45"/>
      <c r="AO15" s="45"/>
      <c r="AP15" s="2"/>
      <c r="AQ15" s="2"/>
      <c r="AR15" s="2"/>
      <c r="AS15" s="24"/>
      <c r="AT15" s="48"/>
      <c r="AU15" s="35" t="s">
        <v>113</v>
      </c>
      <c r="AV15" s="35" t="s">
        <v>116</v>
      </c>
      <c r="AW15" s="35" t="s">
        <v>90</v>
      </c>
      <c r="AX15" s="35" t="s">
        <v>115</v>
      </c>
      <c r="AZ15" s="24"/>
    </row>
    <row r="16" spans="1:58" s="38" customFormat="1" ht="21" customHeight="1">
      <c r="A16" s="46"/>
      <c r="B16" s="71"/>
      <c r="C16" s="71"/>
      <c r="D16" s="524"/>
      <c r="E16" s="525"/>
      <c r="F16" s="525"/>
      <c r="G16" s="525"/>
      <c r="H16" s="525"/>
      <c r="I16" s="525"/>
      <c r="J16" s="525"/>
      <c r="K16" s="525"/>
      <c r="L16" s="525"/>
      <c r="M16" s="525"/>
      <c r="N16" s="525"/>
      <c r="O16" s="525"/>
      <c r="P16" s="525"/>
      <c r="Q16" s="526"/>
      <c r="R16" s="582"/>
      <c r="S16" s="583"/>
      <c r="T16" s="581"/>
      <c r="U16" s="581"/>
      <c r="V16" s="533"/>
      <c r="W16" s="533"/>
      <c r="X16" s="533"/>
      <c r="Y16" s="533"/>
      <c r="Z16" s="534">
        <f>INT(R16*V16)</f>
        <v>0</v>
      </c>
      <c r="AA16" s="535"/>
      <c r="AB16" s="535"/>
      <c r="AC16" s="535"/>
      <c r="AD16" s="536"/>
      <c r="AE16" s="2"/>
      <c r="AF16" s="45"/>
      <c r="AG16" s="45"/>
      <c r="AH16" s="45"/>
      <c r="AI16" s="45"/>
      <c r="AJ16" s="45"/>
      <c r="AK16" s="45"/>
      <c r="AL16" s="45"/>
      <c r="AM16" s="45"/>
      <c r="AN16" s="45"/>
      <c r="AO16" s="45"/>
      <c r="AP16" s="2"/>
      <c r="AQ16" s="2"/>
      <c r="AR16" s="2"/>
      <c r="AS16" s="24"/>
      <c r="AT16" s="46"/>
      <c r="AU16" s="86">
        <v>1</v>
      </c>
      <c r="AV16" s="108"/>
      <c r="AW16" s="108"/>
      <c r="AX16" s="87">
        <f>SUM(AV16:AW16)</f>
        <v>0</v>
      </c>
      <c r="AZ16" s="26"/>
    </row>
    <row r="17" spans="1:53" s="38" customFormat="1" ht="21" customHeight="1">
      <c r="A17" s="46"/>
      <c r="B17" s="72"/>
      <c r="C17" s="72"/>
      <c r="D17" s="527"/>
      <c r="E17" s="528"/>
      <c r="F17" s="528"/>
      <c r="G17" s="528"/>
      <c r="H17" s="528"/>
      <c r="I17" s="528"/>
      <c r="J17" s="528"/>
      <c r="K17" s="528"/>
      <c r="L17" s="528"/>
      <c r="M17" s="528"/>
      <c r="N17" s="528"/>
      <c r="O17" s="528"/>
      <c r="P17" s="528"/>
      <c r="Q17" s="529"/>
      <c r="R17" s="530"/>
      <c r="S17" s="531"/>
      <c r="T17" s="532"/>
      <c r="U17" s="532"/>
      <c r="V17" s="533"/>
      <c r="W17" s="533"/>
      <c r="X17" s="533"/>
      <c r="Y17" s="533"/>
      <c r="Z17" s="313">
        <f t="shared" ref="Z17:Z19" si="0">INT(R17*V17)</f>
        <v>0</v>
      </c>
      <c r="AA17" s="314"/>
      <c r="AB17" s="314"/>
      <c r="AC17" s="314"/>
      <c r="AD17" s="315"/>
      <c r="AE17" s="2"/>
      <c r="AF17" s="45"/>
      <c r="AG17" s="45"/>
      <c r="AH17" s="45"/>
      <c r="AI17" s="45"/>
      <c r="AJ17" s="45"/>
      <c r="AK17" s="45"/>
      <c r="AL17" s="45"/>
      <c r="AM17" s="45"/>
      <c r="AN17" s="45"/>
      <c r="AO17" s="45"/>
      <c r="AP17" s="2"/>
      <c r="AQ17" s="2"/>
      <c r="AR17" s="2"/>
      <c r="AS17" s="24"/>
      <c r="AT17" s="46"/>
      <c r="AU17" s="86">
        <v>2</v>
      </c>
      <c r="AV17" s="108"/>
      <c r="AW17" s="108"/>
      <c r="AX17" s="87">
        <f t="shared" ref="AX17:AX22" si="1">SUM(AV17:AW17)</f>
        <v>0</v>
      </c>
      <c r="AZ17" s="26"/>
    </row>
    <row r="18" spans="1:53" s="38" customFormat="1" ht="21" customHeight="1">
      <c r="A18" s="46"/>
      <c r="B18" s="72"/>
      <c r="C18" s="72"/>
      <c r="D18" s="527"/>
      <c r="E18" s="528"/>
      <c r="F18" s="528"/>
      <c r="G18" s="528"/>
      <c r="H18" s="528"/>
      <c r="I18" s="528"/>
      <c r="J18" s="528"/>
      <c r="K18" s="528"/>
      <c r="L18" s="528"/>
      <c r="M18" s="528"/>
      <c r="N18" s="528"/>
      <c r="O18" s="528"/>
      <c r="P18" s="528"/>
      <c r="Q18" s="529"/>
      <c r="R18" s="530"/>
      <c r="S18" s="531"/>
      <c r="T18" s="532"/>
      <c r="U18" s="532"/>
      <c r="V18" s="533"/>
      <c r="W18" s="533"/>
      <c r="X18" s="533"/>
      <c r="Y18" s="533"/>
      <c r="Z18" s="313">
        <f t="shared" si="0"/>
        <v>0</v>
      </c>
      <c r="AA18" s="314"/>
      <c r="AB18" s="314"/>
      <c r="AC18" s="314"/>
      <c r="AD18" s="315"/>
      <c r="AE18" s="2"/>
      <c r="AF18" s="45"/>
      <c r="AG18" s="45"/>
      <c r="AH18" s="45"/>
      <c r="AI18" s="45"/>
      <c r="AJ18" s="45"/>
      <c r="AK18" s="45"/>
      <c r="AL18" s="45"/>
      <c r="AM18" s="45"/>
      <c r="AN18" s="45"/>
      <c r="AO18" s="45"/>
      <c r="AP18" s="2"/>
      <c r="AQ18" s="2"/>
      <c r="AR18" s="2"/>
      <c r="AS18" s="24"/>
      <c r="AT18" s="46"/>
      <c r="AU18" s="86">
        <v>3</v>
      </c>
      <c r="AV18" s="108"/>
      <c r="AW18" s="108"/>
      <c r="AX18" s="87">
        <f t="shared" si="1"/>
        <v>0</v>
      </c>
      <c r="AZ18" s="26"/>
    </row>
    <row r="19" spans="1:53" s="38" customFormat="1" ht="21" customHeight="1" thickBot="1">
      <c r="A19" s="46"/>
      <c r="B19" s="73"/>
      <c r="C19" s="73"/>
      <c r="D19" s="566"/>
      <c r="E19" s="567"/>
      <c r="F19" s="567"/>
      <c r="G19" s="567"/>
      <c r="H19" s="567"/>
      <c r="I19" s="567"/>
      <c r="J19" s="567"/>
      <c r="K19" s="567"/>
      <c r="L19" s="567"/>
      <c r="M19" s="567"/>
      <c r="N19" s="567"/>
      <c r="O19" s="567"/>
      <c r="P19" s="567"/>
      <c r="Q19" s="568"/>
      <c r="R19" s="578"/>
      <c r="S19" s="579"/>
      <c r="T19" s="580"/>
      <c r="U19" s="580"/>
      <c r="V19" s="573"/>
      <c r="W19" s="573"/>
      <c r="X19" s="573"/>
      <c r="Y19" s="573"/>
      <c r="Z19" s="473">
        <f t="shared" si="0"/>
        <v>0</v>
      </c>
      <c r="AA19" s="474"/>
      <c r="AB19" s="474"/>
      <c r="AC19" s="474"/>
      <c r="AD19" s="475"/>
      <c r="AE19" s="2"/>
      <c r="AF19" s="45"/>
      <c r="AG19" s="45"/>
      <c r="AH19" s="45"/>
      <c r="AI19" s="45"/>
      <c r="AJ19" s="45"/>
      <c r="AK19" s="45"/>
      <c r="AL19" s="45"/>
      <c r="AM19" s="45"/>
      <c r="AN19" s="45"/>
      <c r="AO19" s="45"/>
      <c r="AP19" s="2"/>
      <c r="AQ19" s="2"/>
      <c r="AR19" s="2"/>
      <c r="AS19" s="24"/>
      <c r="AT19" s="46"/>
      <c r="AU19" s="86">
        <v>4</v>
      </c>
      <c r="AV19" s="108"/>
      <c r="AW19" s="108"/>
      <c r="AX19" s="87">
        <f t="shared" si="1"/>
        <v>0</v>
      </c>
      <c r="AZ19" s="26"/>
    </row>
    <row r="20" spans="1:53" s="38" customFormat="1" ht="21" customHeight="1" thickTop="1">
      <c r="A20" s="46"/>
      <c r="B20" s="49"/>
      <c r="C20" s="49"/>
      <c r="D20" s="50"/>
      <c r="E20" s="51"/>
      <c r="F20" s="51"/>
      <c r="G20" s="51"/>
      <c r="H20" s="51"/>
      <c r="I20" s="296" t="s">
        <v>65</v>
      </c>
      <c r="J20" s="296"/>
      <c r="K20" s="296"/>
      <c r="L20" s="296"/>
      <c r="M20" s="52"/>
      <c r="N20" s="52"/>
      <c r="O20" s="52"/>
      <c r="P20" s="52"/>
      <c r="Q20" s="53"/>
      <c r="R20" s="297">
        <v>1</v>
      </c>
      <c r="S20" s="298"/>
      <c r="T20" s="299" t="s">
        <v>49</v>
      </c>
      <c r="U20" s="299"/>
      <c r="V20" s="299"/>
      <c r="W20" s="299"/>
      <c r="X20" s="299"/>
      <c r="Y20" s="299"/>
      <c r="Z20" s="300">
        <f>SUM(Z16:AD19)</f>
        <v>0</v>
      </c>
      <c r="AA20" s="301"/>
      <c r="AB20" s="301"/>
      <c r="AC20" s="301"/>
      <c r="AD20" s="302"/>
      <c r="AE20" s="2"/>
      <c r="AF20" s="45"/>
      <c r="AG20" s="45"/>
      <c r="AH20" s="45"/>
      <c r="AI20" s="45"/>
      <c r="AJ20" s="45"/>
      <c r="AK20" s="45"/>
      <c r="AL20" s="45"/>
      <c r="AM20" s="45"/>
      <c r="AN20" s="45"/>
      <c r="AO20" s="45"/>
      <c r="AP20" s="2"/>
      <c r="AQ20" s="2"/>
      <c r="AR20" s="2"/>
      <c r="AS20" s="24"/>
      <c r="AT20" s="46"/>
      <c r="AU20" s="86">
        <v>5</v>
      </c>
      <c r="AV20" s="108"/>
      <c r="AW20" s="108"/>
      <c r="AX20" s="87">
        <f t="shared" si="1"/>
        <v>0</v>
      </c>
      <c r="AZ20" s="26"/>
    </row>
    <row r="21" spans="1:53" s="38" customFormat="1" ht="21" customHeight="1">
      <c r="A21" s="46"/>
      <c r="B21" s="54"/>
      <c r="C21" s="54"/>
      <c r="D21" s="55"/>
      <c r="E21" s="56"/>
      <c r="F21" s="56"/>
      <c r="G21" s="56"/>
      <c r="H21" s="56"/>
      <c r="I21" s="296" t="s">
        <v>66</v>
      </c>
      <c r="J21" s="296"/>
      <c r="K21" s="296"/>
      <c r="L21" s="296"/>
      <c r="M21" s="57"/>
      <c r="N21" s="74">
        <v>10</v>
      </c>
      <c r="O21" s="58" t="s">
        <v>94</v>
      </c>
      <c r="P21" s="58"/>
      <c r="Q21" s="59"/>
      <c r="R21" s="310">
        <v>1</v>
      </c>
      <c r="S21" s="311"/>
      <c r="T21" s="312" t="s">
        <v>49</v>
      </c>
      <c r="U21" s="312"/>
      <c r="V21" s="312"/>
      <c r="W21" s="312"/>
      <c r="X21" s="312"/>
      <c r="Y21" s="312"/>
      <c r="Z21" s="313">
        <f>IF(N21="","",Z22-Z20)</f>
        <v>0</v>
      </c>
      <c r="AA21" s="314"/>
      <c r="AB21" s="314"/>
      <c r="AC21" s="314"/>
      <c r="AD21" s="315"/>
      <c r="AE21" s="2"/>
      <c r="AF21" s="45"/>
      <c r="AG21" s="45"/>
      <c r="AH21" s="45"/>
      <c r="AI21" s="45"/>
      <c r="AJ21" s="45"/>
      <c r="AK21" s="45"/>
      <c r="AL21" s="45"/>
      <c r="AM21" s="45"/>
      <c r="AN21" s="45"/>
      <c r="AO21" s="45"/>
      <c r="AP21" s="2"/>
      <c r="AQ21" s="2"/>
      <c r="AR21" s="2"/>
      <c r="AS21" s="24"/>
      <c r="AT21" s="46"/>
      <c r="AU21" s="86">
        <v>6</v>
      </c>
      <c r="AV21" s="108"/>
      <c r="AW21" s="108"/>
      <c r="AX21" s="87">
        <f t="shared" si="1"/>
        <v>0</v>
      </c>
      <c r="AZ21" s="26"/>
    </row>
    <row r="22" spans="1:53" s="38" customFormat="1" ht="21" customHeight="1" thickBot="1">
      <c r="A22" s="46"/>
      <c r="B22" s="60"/>
      <c r="C22" s="60"/>
      <c r="D22" s="61"/>
      <c r="E22" s="62"/>
      <c r="F22" s="62"/>
      <c r="G22" s="62"/>
      <c r="H22" s="62"/>
      <c r="I22" s="316" t="s">
        <v>67</v>
      </c>
      <c r="J22" s="316"/>
      <c r="K22" s="316"/>
      <c r="L22" s="316"/>
      <c r="M22" s="63"/>
      <c r="N22" s="63"/>
      <c r="O22" s="63"/>
      <c r="P22" s="63"/>
      <c r="Q22" s="64"/>
      <c r="R22" s="317">
        <v>1</v>
      </c>
      <c r="S22" s="318"/>
      <c r="T22" s="319" t="s">
        <v>49</v>
      </c>
      <c r="U22" s="319"/>
      <c r="V22" s="319"/>
      <c r="W22" s="319"/>
      <c r="X22" s="319"/>
      <c r="Y22" s="319"/>
      <c r="Z22" s="521">
        <f>IF(Z20="","",INT(Z20*(N21/100+1)))</f>
        <v>0</v>
      </c>
      <c r="AA22" s="522"/>
      <c r="AB22" s="522"/>
      <c r="AC22" s="522"/>
      <c r="AD22" s="523"/>
      <c r="AE22" s="2"/>
      <c r="AF22" s="45"/>
      <c r="AG22" s="45"/>
      <c r="AH22" s="45"/>
      <c r="AI22" s="45"/>
      <c r="AJ22" s="45"/>
      <c r="AK22" s="45"/>
      <c r="AL22" s="137"/>
      <c r="AM22" s="45"/>
      <c r="AN22" s="45"/>
      <c r="AO22" s="45"/>
      <c r="AP22" s="2"/>
      <c r="AQ22" s="2"/>
      <c r="AR22" s="2"/>
      <c r="AS22" s="24"/>
      <c r="AT22" s="46"/>
      <c r="AU22" s="88">
        <v>7</v>
      </c>
      <c r="AV22" s="109"/>
      <c r="AW22" s="109"/>
      <c r="AX22" s="89">
        <f t="shared" si="1"/>
        <v>0</v>
      </c>
      <c r="AZ22" s="26"/>
    </row>
    <row r="23" spans="1:53" ht="15" customHeight="1" thickTop="1">
      <c r="C23" s="65"/>
      <c r="D23" s="65"/>
      <c r="E23" s="65"/>
      <c r="F23" s="65"/>
      <c r="G23" s="65"/>
      <c r="H23" s="65"/>
      <c r="AG23" s="45"/>
      <c r="AU23" s="306"/>
      <c r="AV23" s="308">
        <f>SUM(AV16:AV22)</f>
        <v>0</v>
      </c>
      <c r="AW23" s="308">
        <f>SUM(AW16:AW22)</f>
        <v>0</v>
      </c>
      <c r="AX23" s="308">
        <f>SUM(AX16:AX22)</f>
        <v>0</v>
      </c>
      <c r="AZ23" s="26"/>
    </row>
    <row r="24" spans="1:53" ht="15" customHeight="1">
      <c r="B24" s="8"/>
      <c r="C24" s="66" t="s">
        <v>146</v>
      </c>
      <c r="D24" s="67"/>
      <c r="E24" s="67"/>
      <c r="F24" s="67"/>
      <c r="G24" s="67"/>
      <c r="H24" s="67"/>
      <c r="I24" s="67"/>
      <c r="J24" s="67"/>
      <c r="K24" s="67"/>
      <c r="L24" s="67"/>
      <c r="M24" s="67"/>
      <c r="N24" s="67"/>
      <c r="O24" s="67"/>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2"/>
      <c r="AR24" s="2"/>
      <c r="AU24" s="307"/>
      <c r="AV24" s="309"/>
      <c r="AW24" s="309"/>
      <c r="AX24" s="309"/>
      <c r="AZ24" s="26"/>
    </row>
    <row r="25" spans="1:53" ht="15" customHeight="1">
      <c r="B25" s="8"/>
      <c r="C25" s="66" t="s">
        <v>89</v>
      </c>
      <c r="D25" s="67"/>
      <c r="E25" s="67"/>
      <c r="F25" s="67"/>
      <c r="G25" s="67"/>
      <c r="H25" s="67"/>
      <c r="I25" s="67"/>
      <c r="J25" s="67"/>
      <c r="K25" s="67"/>
      <c r="L25" s="67"/>
      <c r="M25" s="67"/>
      <c r="N25" s="67"/>
      <c r="O25" s="67"/>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2"/>
      <c r="AR25" s="2"/>
      <c r="AY25" s="26"/>
      <c r="AZ25" s="26"/>
      <c r="BA25" s="38"/>
    </row>
    <row r="26" spans="1:53" ht="15" customHeight="1">
      <c r="C26" s="66" t="s">
        <v>149</v>
      </c>
      <c r="D26" s="67"/>
      <c r="E26" s="67"/>
      <c r="F26" s="67"/>
      <c r="G26" s="67"/>
      <c r="H26" s="67"/>
      <c r="I26" s="67"/>
      <c r="J26" s="67"/>
      <c r="K26" s="67"/>
      <c r="L26" s="67"/>
      <c r="M26" s="67"/>
      <c r="N26" s="67"/>
      <c r="O26" s="67"/>
      <c r="AY26" s="38"/>
      <c r="AZ26" s="38"/>
      <c r="BA26" s="38"/>
    </row>
    <row r="27" spans="1:53" ht="15" customHeight="1">
      <c r="C27" s="27" t="s">
        <v>86</v>
      </c>
      <c r="D27" s="67"/>
      <c r="E27" s="67"/>
      <c r="F27" s="67"/>
      <c r="G27" s="67"/>
      <c r="H27" s="67"/>
      <c r="I27" s="67"/>
      <c r="J27" s="67"/>
      <c r="K27" s="67"/>
      <c r="L27" s="67"/>
      <c r="M27" s="67"/>
      <c r="N27" s="67"/>
      <c r="O27" s="67"/>
    </row>
    <row r="28" spans="1:53" ht="15" customHeight="1">
      <c r="C28" s="27" t="s">
        <v>48</v>
      </c>
    </row>
    <row r="29" spans="1:53" ht="18.75" customHeight="1">
      <c r="A29" s="27" t="s">
        <v>103</v>
      </c>
      <c r="AI29" s="24" t="s">
        <v>57</v>
      </c>
      <c r="AL29" s="577">
        <f>AL1</f>
        <v>0</v>
      </c>
      <c r="AM29" s="577"/>
      <c r="AN29" s="24" t="s">
        <v>17</v>
      </c>
      <c r="AO29" s="90">
        <f>AO1</f>
        <v>0</v>
      </c>
      <c r="AP29" s="24" t="s">
        <v>7</v>
      </c>
      <c r="AQ29" s="90">
        <f>AQ1</f>
        <v>0</v>
      </c>
      <c r="AR29" s="24" t="s">
        <v>26</v>
      </c>
      <c r="AS29" s="28"/>
    </row>
    <row r="30" spans="1:53" ht="24">
      <c r="A30" s="241"/>
      <c r="B30" s="241"/>
      <c r="C30" s="241"/>
      <c r="Q30" s="242" t="s">
        <v>27</v>
      </c>
      <c r="R30" s="242"/>
      <c r="S30" s="242"/>
      <c r="T30" s="242"/>
      <c r="U30" s="242"/>
      <c r="V30" s="242"/>
      <c r="W30" s="29" t="s">
        <v>58</v>
      </c>
      <c r="X30" s="564">
        <f>X2</f>
        <v>0</v>
      </c>
      <c r="Y30" s="564"/>
      <c r="Z30" s="29" t="s">
        <v>59</v>
      </c>
      <c r="AA30" s="29" t="s">
        <v>60</v>
      </c>
      <c r="AB30" s="30"/>
      <c r="AC30" s="30"/>
      <c r="AD30" s="31"/>
      <c r="AE30" s="31"/>
      <c r="AI30" s="28"/>
      <c r="AJ30" s="26"/>
      <c r="AK30" s="26"/>
      <c r="AL30" s="26"/>
      <c r="AM30" s="26"/>
      <c r="AN30" s="26"/>
      <c r="AO30" s="28"/>
      <c r="AP30" s="26"/>
      <c r="AQ30" s="26"/>
      <c r="AR30" s="28"/>
      <c r="AS30" s="28"/>
    </row>
    <row r="31" spans="1:53" ht="24">
      <c r="A31" s="26"/>
      <c r="B31" s="222" t="s">
        <v>138</v>
      </c>
      <c r="C31" s="222"/>
      <c r="D31" s="222"/>
      <c r="E31" s="222"/>
      <c r="F31" s="222"/>
      <c r="G31" s="222"/>
      <c r="H31" s="222"/>
      <c r="I31" s="222"/>
      <c r="J31" s="222"/>
      <c r="K31" s="222"/>
      <c r="L31" s="222"/>
      <c r="M31" s="222"/>
      <c r="N31" s="222"/>
      <c r="O31" s="222"/>
      <c r="P31" s="26"/>
      <c r="AA31" s="26"/>
      <c r="AB31" s="26"/>
      <c r="AC31" s="26"/>
      <c r="AD31" s="31"/>
      <c r="AE31" s="31"/>
      <c r="AI31" s="26"/>
    </row>
    <row r="32" spans="1:53" ht="18" customHeight="1">
      <c r="A32" s="26"/>
      <c r="R32" s="26"/>
      <c r="S32" s="32" t="s">
        <v>61</v>
      </c>
      <c r="T32" s="26"/>
      <c r="U32" s="26"/>
      <c r="V32" s="26"/>
      <c r="W32" s="26"/>
      <c r="X32" s="26"/>
      <c r="Y32" s="26"/>
      <c r="AC32" s="33" t="s">
        <v>127</v>
      </c>
    </row>
    <row r="33" spans="1:53" ht="21" customHeight="1">
      <c r="A33" s="26"/>
      <c r="B33" s="34" t="s">
        <v>20</v>
      </c>
      <c r="C33" s="34"/>
      <c r="D33" s="34"/>
      <c r="E33" s="565">
        <f>E5</f>
        <v>0</v>
      </c>
      <c r="F33" s="565"/>
      <c r="G33" s="565"/>
      <c r="H33" s="565"/>
      <c r="I33" s="565"/>
      <c r="J33" s="565"/>
      <c r="K33" s="565"/>
      <c r="L33" s="565"/>
      <c r="M33" s="565"/>
      <c r="N33" s="565"/>
      <c r="O33" s="565"/>
      <c r="P33" s="565"/>
      <c r="Q33" s="565"/>
      <c r="R33" s="26"/>
      <c r="S33" s="232" t="s">
        <v>56</v>
      </c>
      <c r="T33" s="233"/>
      <c r="U33" s="233"/>
      <c r="V33" s="233"/>
      <c r="W33" s="233"/>
      <c r="X33" s="234"/>
      <c r="Y33" s="574">
        <f t="shared" ref="Y33:Y38" si="2">Y5</f>
        <v>0</v>
      </c>
      <c r="Z33" s="575"/>
      <c r="AA33" s="575"/>
      <c r="AB33" s="575"/>
      <c r="AC33" s="575"/>
      <c r="AD33" s="576"/>
      <c r="AG33" s="569" t="s">
        <v>37</v>
      </c>
      <c r="AH33" s="570"/>
      <c r="AI33" s="570"/>
      <c r="AJ33" s="570"/>
      <c r="AK33" s="570"/>
      <c r="AL33" s="571"/>
      <c r="AM33" s="538"/>
      <c r="AN33" s="539"/>
      <c r="AO33" s="539"/>
      <c r="AP33" s="539"/>
      <c r="AQ33" s="539"/>
      <c r="AR33" s="540"/>
    </row>
    <row r="34" spans="1:53" ht="21" customHeight="1">
      <c r="A34" s="26"/>
      <c r="B34" s="24" t="s">
        <v>47</v>
      </c>
      <c r="E34" s="586">
        <f>E6</f>
        <v>0</v>
      </c>
      <c r="F34" s="586"/>
      <c r="G34" s="586"/>
      <c r="H34" s="586"/>
      <c r="I34" s="586"/>
      <c r="J34" s="586"/>
      <c r="K34" s="586"/>
      <c r="L34" s="586"/>
      <c r="M34" s="586"/>
      <c r="N34" s="586"/>
      <c r="O34" s="586"/>
      <c r="P34" s="586"/>
      <c r="Q34" s="586"/>
      <c r="S34" s="225" t="s">
        <v>121</v>
      </c>
      <c r="T34" s="226"/>
      <c r="U34" s="226"/>
      <c r="V34" s="226"/>
      <c r="W34" s="226"/>
      <c r="X34" s="227"/>
      <c r="Y34" s="550">
        <f t="shared" si="2"/>
        <v>0</v>
      </c>
      <c r="Z34" s="551"/>
      <c r="AA34" s="551"/>
      <c r="AB34" s="551"/>
      <c r="AC34" s="551"/>
      <c r="AD34" s="552"/>
      <c r="AG34" s="544" t="s">
        <v>23</v>
      </c>
      <c r="AH34" s="545" t="s">
        <v>3</v>
      </c>
      <c r="AI34" s="545"/>
      <c r="AJ34" s="545"/>
      <c r="AK34" s="545"/>
      <c r="AL34" s="546"/>
      <c r="AM34" s="541"/>
      <c r="AN34" s="542"/>
      <c r="AO34" s="542"/>
      <c r="AP34" s="542"/>
      <c r="AQ34" s="542"/>
      <c r="AR34" s="543"/>
    </row>
    <row r="35" spans="1:53" ht="21" customHeight="1">
      <c r="A35" s="26"/>
      <c r="B35" s="34" t="s">
        <v>80</v>
      </c>
      <c r="C35" s="34"/>
      <c r="D35" s="34"/>
      <c r="E35" s="565">
        <f>E7</f>
        <v>0</v>
      </c>
      <c r="F35" s="565"/>
      <c r="G35" s="565"/>
      <c r="H35" s="565"/>
      <c r="I35" s="565"/>
      <c r="J35" s="565"/>
      <c r="K35" s="565"/>
      <c r="L35" s="565"/>
      <c r="M35" s="565"/>
      <c r="N35" s="565"/>
      <c r="O35" s="565"/>
      <c r="P35" s="92" t="s">
        <v>62</v>
      </c>
      <c r="Q35" s="93"/>
      <c r="S35" s="225" t="s">
        <v>73</v>
      </c>
      <c r="T35" s="226"/>
      <c r="U35" s="226"/>
      <c r="V35" s="226"/>
      <c r="W35" s="226"/>
      <c r="X35" s="227"/>
      <c r="Y35" s="550">
        <f t="shared" si="2"/>
        <v>0</v>
      </c>
      <c r="Z35" s="551"/>
      <c r="AA35" s="551"/>
      <c r="AB35" s="551"/>
      <c r="AC35" s="551"/>
      <c r="AD35" s="552"/>
      <c r="AG35" s="544"/>
      <c r="AH35" s="545" t="s">
        <v>163</v>
      </c>
      <c r="AI35" s="545"/>
      <c r="AJ35" s="545"/>
      <c r="AK35" s="545"/>
      <c r="AL35" s="546"/>
      <c r="AM35" s="541"/>
      <c r="AN35" s="542"/>
      <c r="AO35" s="542"/>
      <c r="AP35" s="542"/>
      <c r="AQ35" s="542"/>
      <c r="AR35" s="543"/>
    </row>
    <row r="36" spans="1:53" ht="21" customHeight="1">
      <c r="A36" s="26"/>
      <c r="B36" s="34" t="s">
        <v>28</v>
      </c>
      <c r="C36" s="34"/>
      <c r="D36" s="34"/>
      <c r="E36" s="78" t="s">
        <v>123</v>
      </c>
      <c r="F36" s="587">
        <f>F8</f>
        <v>0</v>
      </c>
      <c r="G36" s="587"/>
      <c r="H36" s="587"/>
      <c r="I36" s="587"/>
      <c r="J36" s="587"/>
      <c r="K36" s="587"/>
      <c r="L36" s="587"/>
      <c r="M36" s="125"/>
      <c r="N36" s="125"/>
      <c r="O36" s="125"/>
      <c r="P36" s="125"/>
      <c r="Q36" s="126"/>
      <c r="S36" s="225" t="s">
        <v>162</v>
      </c>
      <c r="T36" s="226"/>
      <c r="U36" s="226"/>
      <c r="V36" s="226"/>
      <c r="W36" s="226"/>
      <c r="X36" s="227"/>
      <c r="Y36" s="550">
        <f t="shared" si="2"/>
        <v>0</v>
      </c>
      <c r="Z36" s="551"/>
      <c r="AA36" s="551"/>
      <c r="AB36" s="551"/>
      <c r="AC36" s="551"/>
      <c r="AD36" s="552"/>
      <c r="AG36" s="544"/>
      <c r="AH36" s="545" t="s">
        <v>15</v>
      </c>
      <c r="AI36" s="545"/>
      <c r="AJ36" s="545"/>
      <c r="AK36" s="545"/>
      <c r="AL36" s="546"/>
      <c r="AM36" s="541"/>
      <c r="AN36" s="542"/>
      <c r="AO36" s="542"/>
      <c r="AP36" s="542"/>
      <c r="AQ36" s="542"/>
      <c r="AR36" s="543"/>
    </row>
    <row r="37" spans="1:53" s="38" customFormat="1" ht="21" customHeight="1">
      <c r="A37" s="26"/>
      <c r="B37" s="259" t="s">
        <v>25</v>
      </c>
      <c r="C37" s="259"/>
      <c r="D37" s="259"/>
      <c r="E37" s="259"/>
      <c r="F37" s="259"/>
      <c r="G37" s="259"/>
      <c r="H37" s="259"/>
      <c r="I37" s="259"/>
      <c r="J37" s="259"/>
      <c r="K37" s="259"/>
      <c r="L37" s="259"/>
      <c r="M37" s="259"/>
      <c r="N37" s="259"/>
      <c r="O37" s="259"/>
      <c r="P37" s="259"/>
      <c r="Q37" s="259"/>
      <c r="S37" s="225" t="s">
        <v>131</v>
      </c>
      <c r="T37" s="226"/>
      <c r="U37" s="226"/>
      <c r="V37" s="226"/>
      <c r="W37" s="226"/>
      <c r="X37" s="227"/>
      <c r="Y37" s="550">
        <f t="shared" si="2"/>
        <v>0</v>
      </c>
      <c r="Z37" s="551"/>
      <c r="AA37" s="551"/>
      <c r="AB37" s="551"/>
      <c r="AC37" s="551"/>
      <c r="AD37" s="552"/>
      <c r="AE37" s="24"/>
      <c r="AG37" s="549" t="s">
        <v>72</v>
      </c>
      <c r="AH37" s="545"/>
      <c r="AI37" s="545"/>
      <c r="AJ37" s="545"/>
      <c r="AK37" s="545"/>
      <c r="AL37" s="546"/>
      <c r="AM37" s="541"/>
      <c r="AN37" s="542"/>
      <c r="AO37" s="542"/>
      <c r="AP37" s="542"/>
      <c r="AQ37" s="542"/>
      <c r="AR37" s="543"/>
      <c r="AV37" s="26"/>
      <c r="AW37" s="26"/>
      <c r="AX37" s="26"/>
      <c r="AY37" s="24"/>
      <c r="AZ37" s="24"/>
      <c r="BA37" s="24"/>
    </row>
    <row r="38" spans="1:53" ht="21" customHeight="1">
      <c r="A38" s="26"/>
      <c r="Q38" s="39"/>
      <c r="S38" s="247" t="s">
        <v>132</v>
      </c>
      <c r="T38" s="248"/>
      <c r="U38" s="248"/>
      <c r="V38" s="248"/>
      <c r="W38" s="248"/>
      <c r="X38" s="249"/>
      <c r="Y38" s="588" t="str">
        <f t="shared" si="2"/>
        <v/>
      </c>
      <c r="Z38" s="589"/>
      <c r="AA38" s="589"/>
      <c r="AB38" s="589"/>
      <c r="AC38" s="589"/>
      <c r="AD38" s="590"/>
      <c r="AG38" s="547" t="s">
        <v>24</v>
      </c>
      <c r="AH38" s="557" t="s">
        <v>5</v>
      </c>
      <c r="AI38" s="557"/>
      <c r="AJ38" s="558"/>
      <c r="AK38" s="558"/>
      <c r="AL38" s="91" t="s">
        <v>69</v>
      </c>
      <c r="AM38" s="541"/>
      <c r="AN38" s="542"/>
      <c r="AO38" s="542"/>
      <c r="AP38" s="542"/>
      <c r="AQ38" s="542"/>
      <c r="AR38" s="543"/>
      <c r="AS38" s="46"/>
    </row>
    <row r="39" spans="1:53" ht="21" customHeight="1">
      <c r="B39" s="34" t="s">
        <v>122</v>
      </c>
      <c r="C39" s="34"/>
      <c r="D39" s="34"/>
      <c r="E39" s="591">
        <f>E11</f>
        <v>0</v>
      </c>
      <c r="F39" s="591"/>
      <c r="G39" s="591"/>
      <c r="H39" s="591"/>
      <c r="I39" s="591"/>
      <c r="J39" s="591"/>
      <c r="K39" s="591"/>
      <c r="L39" s="591"/>
      <c r="M39" s="591"/>
      <c r="N39" s="591"/>
      <c r="O39" s="591"/>
      <c r="P39" s="591"/>
      <c r="Q39" s="591"/>
      <c r="S39" s="26"/>
      <c r="T39" s="26"/>
      <c r="U39" s="26"/>
      <c r="V39" s="26"/>
      <c r="W39" s="26"/>
      <c r="X39" s="26"/>
      <c r="Y39" s="40"/>
      <c r="Z39" s="40"/>
      <c r="AA39" s="40"/>
      <c r="AB39" s="40"/>
      <c r="AC39" s="40"/>
      <c r="AD39" s="40"/>
      <c r="AE39" s="41"/>
      <c r="AG39" s="548"/>
      <c r="AH39" s="559" t="s">
        <v>6</v>
      </c>
      <c r="AI39" s="559"/>
      <c r="AJ39" s="560"/>
      <c r="AK39" s="560"/>
      <c r="AL39" s="94" t="s">
        <v>69</v>
      </c>
      <c r="AM39" s="561"/>
      <c r="AN39" s="562"/>
      <c r="AO39" s="562"/>
      <c r="AP39" s="562"/>
      <c r="AQ39" s="562"/>
      <c r="AR39" s="563"/>
    </row>
    <row r="40" spans="1:53" ht="21" customHeight="1">
      <c r="B40" s="34" t="s">
        <v>133</v>
      </c>
      <c r="C40" s="34"/>
      <c r="D40" s="34"/>
      <c r="E40" s="34"/>
      <c r="F40" s="34"/>
      <c r="G40" s="258" t="s">
        <v>74</v>
      </c>
      <c r="H40" s="258"/>
      <c r="I40" s="585">
        <f>Y37</f>
        <v>0</v>
      </c>
      <c r="J40" s="585"/>
      <c r="K40" s="585"/>
      <c r="L40" s="585"/>
      <c r="M40" s="585"/>
      <c r="N40" s="585"/>
      <c r="O40" s="585"/>
      <c r="P40" s="585"/>
      <c r="Q40" s="585"/>
      <c r="R40" s="43"/>
      <c r="Y40" s="28"/>
      <c r="Z40" s="43"/>
      <c r="AA40" s="43"/>
      <c r="AB40" s="43"/>
      <c r="AC40" s="43"/>
      <c r="AD40" s="43"/>
      <c r="AE40" s="43"/>
    </row>
    <row r="41" spans="1:53" ht="17.100000000000001" customHeight="1">
      <c r="R41" s="43"/>
      <c r="S41" s="43"/>
      <c r="AA41" s="43"/>
      <c r="AB41" s="43"/>
      <c r="AC41" s="43"/>
      <c r="AD41" s="43"/>
      <c r="AE41" s="43"/>
      <c r="AF41" s="43"/>
      <c r="AK41" s="26"/>
      <c r="AY41" s="38"/>
      <c r="AZ41" s="38"/>
      <c r="BA41" s="38"/>
    </row>
    <row r="42" spans="1:53" ht="17.100000000000001" customHeight="1">
      <c r="B42" s="44" t="s">
        <v>84</v>
      </c>
      <c r="N42" s="26"/>
      <c r="O42" s="26"/>
      <c r="P42" s="26"/>
      <c r="Q42" s="26"/>
      <c r="R42" s="26"/>
      <c r="S42" s="26"/>
      <c r="T42" s="26"/>
      <c r="U42" s="26"/>
      <c r="V42" s="26"/>
      <c r="W42" s="26"/>
      <c r="X42" s="26"/>
      <c r="Y42" s="26"/>
      <c r="Z42" s="256"/>
      <c r="AA42" s="256"/>
      <c r="AE42" s="406" t="s">
        <v>13</v>
      </c>
      <c r="AF42" s="407"/>
      <c r="AG42" s="407"/>
      <c r="AH42" s="407"/>
      <c r="AI42" s="407"/>
      <c r="AJ42" s="407"/>
      <c r="AK42" s="407"/>
      <c r="AL42" s="407"/>
      <c r="AM42" s="407"/>
      <c r="AN42" s="407"/>
      <c r="AO42" s="407"/>
      <c r="AP42" s="407"/>
      <c r="AQ42" s="407"/>
      <c r="AR42" s="408"/>
    </row>
    <row r="43" spans="1:53" s="38" customFormat="1" ht="17.100000000000001" customHeight="1">
      <c r="A43" s="46"/>
      <c r="B43" s="47" t="s">
        <v>7</v>
      </c>
      <c r="C43" s="47" t="s">
        <v>8</v>
      </c>
      <c r="D43" s="508" t="s">
        <v>12</v>
      </c>
      <c r="E43" s="509"/>
      <c r="F43" s="509"/>
      <c r="G43" s="509"/>
      <c r="H43" s="509"/>
      <c r="I43" s="509"/>
      <c r="J43" s="509"/>
      <c r="K43" s="509"/>
      <c r="L43" s="509"/>
      <c r="M43" s="509"/>
      <c r="N43" s="509"/>
      <c r="O43" s="509"/>
      <c r="P43" s="509"/>
      <c r="Q43" s="510"/>
      <c r="R43" s="273" t="s">
        <v>1</v>
      </c>
      <c r="S43" s="274"/>
      <c r="T43" s="275" t="s">
        <v>0</v>
      </c>
      <c r="U43" s="275"/>
      <c r="V43" s="275" t="s">
        <v>9</v>
      </c>
      <c r="W43" s="275"/>
      <c r="X43" s="275"/>
      <c r="Y43" s="275"/>
      <c r="Z43" s="511" t="s">
        <v>10</v>
      </c>
      <c r="AA43" s="512"/>
      <c r="AB43" s="512"/>
      <c r="AC43" s="512"/>
      <c r="AD43" s="513"/>
      <c r="AE43" s="273" t="s">
        <v>1</v>
      </c>
      <c r="AF43" s="274"/>
      <c r="AG43" s="275" t="s">
        <v>9</v>
      </c>
      <c r="AH43" s="275"/>
      <c r="AI43" s="275"/>
      <c r="AJ43" s="275"/>
      <c r="AK43" s="511" t="s">
        <v>10</v>
      </c>
      <c r="AL43" s="512"/>
      <c r="AM43" s="512"/>
      <c r="AN43" s="512"/>
      <c r="AO43" s="513"/>
      <c r="AP43" s="508" t="s">
        <v>2</v>
      </c>
      <c r="AQ43" s="509"/>
      <c r="AR43" s="510"/>
      <c r="AS43" s="24"/>
      <c r="AT43" s="26"/>
      <c r="AU43" s="26"/>
      <c r="AV43" s="26"/>
      <c r="AW43" s="26"/>
      <c r="AX43" s="26"/>
      <c r="AY43" s="24"/>
      <c r="AZ43" s="24"/>
      <c r="BA43" s="24"/>
    </row>
    <row r="44" spans="1:53" s="38" customFormat="1" ht="21" customHeight="1">
      <c r="A44" s="46"/>
      <c r="B44" s="95">
        <f>B16</f>
        <v>0</v>
      </c>
      <c r="C44" s="95">
        <f>C16</f>
        <v>0</v>
      </c>
      <c r="D44" s="466">
        <f>D16</f>
        <v>0</v>
      </c>
      <c r="E44" s="467"/>
      <c r="F44" s="467"/>
      <c r="G44" s="467"/>
      <c r="H44" s="467"/>
      <c r="I44" s="467"/>
      <c r="J44" s="467"/>
      <c r="K44" s="467"/>
      <c r="L44" s="467"/>
      <c r="M44" s="467"/>
      <c r="N44" s="467"/>
      <c r="O44" s="467"/>
      <c r="P44" s="467"/>
      <c r="Q44" s="468"/>
      <c r="R44" s="503">
        <f>R16</f>
        <v>0</v>
      </c>
      <c r="S44" s="504"/>
      <c r="T44" s="505">
        <f>T16</f>
        <v>0</v>
      </c>
      <c r="U44" s="505"/>
      <c r="V44" s="506">
        <f>V16</f>
        <v>0</v>
      </c>
      <c r="W44" s="506"/>
      <c r="X44" s="506"/>
      <c r="Y44" s="506"/>
      <c r="Z44" s="534">
        <f>Z16</f>
        <v>0</v>
      </c>
      <c r="AA44" s="535"/>
      <c r="AB44" s="535"/>
      <c r="AC44" s="535"/>
      <c r="AD44" s="536"/>
      <c r="AE44" s="554"/>
      <c r="AF44" s="556"/>
      <c r="AG44" s="553"/>
      <c r="AH44" s="553"/>
      <c r="AI44" s="553"/>
      <c r="AJ44" s="553"/>
      <c r="AK44" s="534"/>
      <c r="AL44" s="535"/>
      <c r="AM44" s="535"/>
      <c r="AN44" s="535"/>
      <c r="AO44" s="536"/>
      <c r="AP44" s="554"/>
      <c r="AQ44" s="555"/>
      <c r="AR44" s="556"/>
      <c r="AS44" s="24"/>
      <c r="AT44" s="46"/>
      <c r="AU44" s="46"/>
      <c r="AV44" s="26"/>
      <c r="AW44" s="26"/>
      <c r="AX44" s="26"/>
      <c r="AY44" s="24"/>
      <c r="AZ44" s="24"/>
      <c r="BA44" s="24"/>
    </row>
    <row r="45" spans="1:53" s="38" customFormat="1" ht="21" customHeight="1">
      <c r="A45" s="46"/>
      <c r="B45" s="96">
        <f t="shared" ref="B45:D47" si="3">B17</f>
        <v>0</v>
      </c>
      <c r="C45" s="96">
        <f t="shared" si="3"/>
        <v>0</v>
      </c>
      <c r="D45" s="500">
        <f t="shared" si="3"/>
        <v>0</v>
      </c>
      <c r="E45" s="501"/>
      <c r="F45" s="501"/>
      <c r="G45" s="501"/>
      <c r="H45" s="501"/>
      <c r="I45" s="501"/>
      <c r="J45" s="501"/>
      <c r="K45" s="501"/>
      <c r="L45" s="501"/>
      <c r="M45" s="501"/>
      <c r="N45" s="501"/>
      <c r="O45" s="501"/>
      <c r="P45" s="501"/>
      <c r="Q45" s="502"/>
      <c r="R45" s="503">
        <f>R17</f>
        <v>0</v>
      </c>
      <c r="S45" s="504"/>
      <c r="T45" s="505">
        <f>T17</f>
        <v>0</v>
      </c>
      <c r="U45" s="505"/>
      <c r="V45" s="506">
        <f>V17</f>
        <v>0</v>
      </c>
      <c r="W45" s="506"/>
      <c r="X45" s="506"/>
      <c r="Y45" s="506"/>
      <c r="Z45" s="313">
        <f t="shared" ref="Z45:Z47" si="4">Z17</f>
        <v>0</v>
      </c>
      <c r="AA45" s="314"/>
      <c r="AB45" s="314"/>
      <c r="AC45" s="314"/>
      <c r="AD45" s="315"/>
      <c r="AE45" s="449"/>
      <c r="AF45" s="451"/>
      <c r="AG45" s="507"/>
      <c r="AH45" s="507"/>
      <c r="AI45" s="507"/>
      <c r="AJ45" s="507"/>
      <c r="AK45" s="313"/>
      <c r="AL45" s="314"/>
      <c r="AM45" s="314"/>
      <c r="AN45" s="314"/>
      <c r="AO45" s="315"/>
      <c r="AP45" s="497"/>
      <c r="AQ45" s="498"/>
      <c r="AR45" s="499"/>
      <c r="AS45" s="24"/>
      <c r="AT45" s="46"/>
      <c r="AU45" s="46"/>
      <c r="AV45" s="26"/>
      <c r="AW45" s="26"/>
      <c r="AX45" s="26"/>
      <c r="AY45" s="24"/>
      <c r="AZ45" s="24"/>
      <c r="BA45" s="24"/>
    </row>
    <row r="46" spans="1:53" s="38" customFormat="1" ht="21" customHeight="1">
      <c r="A46" s="46"/>
      <c r="B46" s="96">
        <f t="shared" si="3"/>
        <v>0</v>
      </c>
      <c r="C46" s="96">
        <f t="shared" si="3"/>
        <v>0</v>
      </c>
      <c r="D46" s="500">
        <f t="shared" si="3"/>
        <v>0</v>
      </c>
      <c r="E46" s="501"/>
      <c r="F46" s="501"/>
      <c r="G46" s="501"/>
      <c r="H46" s="501"/>
      <c r="I46" s="501"/>
      <c r="J46" s="501"/>
      <c r="K46" s="501"/>
      <c r="L46" s="501"/>
      <c r="M46" s="501"/>
      <c r="N46" s="501"/>
      <c r="O46" s="501"/>
      <c r="P46" s="501"/>
      <c r="Q46" s="502"/>
      <c r="R46" s="503">
        <f t="shared" ref="R46:R47" si="5">R18</f>
        <v>0</v>
      </c>
      <c r="S46" s="504"/>
      <c r="T46" s="505">
        <f t="shared" ref="T46:T47" si="6">T18</f>
        <v>0</v>
      </c>
      <c r="U46" s="505"/>
      <c r="V46" s="506">
        <f t="shared" ref="V46:V47" si="7">V18</f>
        <v>0</v>
      </c>
      <c r="W46" s="506"/>
      <c r="X46" s="506"/>
      <c r="Y46" s="506"/>
      <c r="Z46" s="313">
        <f t="shared" si="4"/>
        <v>0</v>
      </c>
      <c r="AA46" s="314"/>
      <c r="AB46" s="314"/>
      <c r="AC46" s="314"/>
      <c r="AD46" s="315"/>
      <c r="AE46" s="449"/>
      <c r="AF46" s="451"/>
      <c r="AG46" s="507"/>
      <c r="AH46" s="507"/>
      <c r="AI46" s="507"/>
      <c r="AJ46" s="507"/>
      <c r="AK46" s="313"/>
      <c r="AL46" s="314"/>
      <c r="AM46" s="314"/>
      <c r="AN46" s="314"/>
      <c r="AO46" s="315"/>
      <c r="AP46" s="449"/>
      <c r="AQ46" s="450"/>
      <c r="AR46" s="451"/>
      <c r="AS46" s="24"/>
      <c r="AT46" s="46"/>
      <c r="AU46" s="46"/>
      <c r="AV46" s="26"/>
      <c r="AW46" s="26"/>
      <c r="AX46" s="26"/>
      <c r="AY46" s="24"/>
      <c r="AZ46" s="24"/>
      <c r="BA46" s="24"/>
    </row>
    <row r="47" spans="1:53" s="38" customFormat="1" ht="21" customHeight="1" thickBot="1">
      <c r="A47" s="46"/>
      <c r="B47" s="97">
        <f t="shared" si="3"/>
        <v>0</v>
      </c>
      <c r="C47" s="97">
        <f t="shared" si="3"/>
        <v>0</v>
      </c>
      <c r="D47" s="487">
        <f t="shared" si="3"/>
        <v>0</v>
      </c>
      <c r="E47" s="488"/>
      <c r="F47" s="488"/>
      <c r="G47" s="488"/>
      <c r="H47" s="488"/>
      <c r="I47" s="488"/>
      <c r="J47" s="488"/>
      <c r="K47" s="488"/>
      <c r="L47" s="488"/>
      <c r="M47" s="488"/>
      <c r="N47" s="488"/>
      <c r="O47" s="488"/>
      <c r="P47" s="488"/>
      <c r="Q47" s="489"/>
      <c r="R47" s="490">
        <f t="shared" si="5"/>
        <v>0</v>
      </c>
      <c r="S47" s="491"/>
      <c r="T47" s="492">
        <f t="shared" si="6"/>
        <v>0</v>
      </c>
      <c r="U47" s="492"/>
      <c r="V47" s="493">
        <f t="shared" si="7"/>
        <v>0</v>
      </c>
      <c r="W47" s="493"/>
      <c r="X47" s="493"/>
      <c r="Y47" s="493"/>
      <c r="Z47" s="473">
        <f t="shared" si="4"/>
        <v>0</v>
      </c>
      <c r="AA47" s="474"/>
      <c r="AB47" s="474"/>
      <c r="AC47" s="474"/>
      <c r="AD47" s="475"/>
      <c r="AE47" s="476"/>
      <c r="AF47" s="478"/>
      <c r="AG47" s="494"/>
      <c r="AH47" s="494"/>
      <c r="AI47" s="494"/>
      <c r="AJ47" s="494"/>
      <c r="AK47" s="473"/>
      <c r="AL47" s="474"/>
      <c r="AM47" s="474"/>
      <c r="AN47" s="474"/>
      <c r="AO47" s="475"/>
      <c r="AP47" s="476"/>
      <c r="AQ47" s="477"/>
      <c r="AR47" s="478"/>
      <c r="AS47" s="24"/>
      <c r="AT47" s="46"/>
      <c r="AU47" s="46"/>
      <c r="AV47" s="26"/>
      <c r="AW47" s="26"/>
      <c r="AX47" s="26"/>
    </row>
    <row r="48" spans="1:53" s="38" customFormat="1" ht="21" customHeight="1" thickTop="1">
      <c r="A48" s="46"/>
      <c r="B48" s="98"/>
      <c r="C48" s="98"/>
      <c r="D48" s="99"/>
      <c r="E48" s="52"/>
      <c r="F48" s="52"/>
      <c r="G48" s="52"/>
      <c r="H48" s="52"/>
      <c r="I48" s="479" t="s">
        <v>65</v>
      </c>
      <c r="J48" s="479"/>
      <c r="K48" s="479"/>
      <c r="L48" s="479"/>
      <c r="M48" s="52"/>
      <c r="N48" s="52"/>
      <c r="O48" s="52"/>
      <c r="P48" s="52"/>
      <c r="Q48" s="53"/>
      <c r="R48" s="480">
        <v>1</v>
      </c>
      <c r="S48" s="481"/>
      <c r="T48" s="482" t="s">
        <v>49</v>
      </c>
      <c r="U48" s="482"/>
      <c r="V48" s="483"/>
      <c r="W48" s="483"/>
      <c r="X48" s="483"/>
      <c r="Y48" s="483"/>
      <c r="Z48" s="300">
        <f>Z20</f>
        <v>0</v>
      </c>
      <c r="AA48" s="301"/>
      <c r="AB48" s="301"/>
      <c r="AC48" s="301"/>
      <c r="AD48" s="302"/>
      <c r="AE48" s="495"/>
      <c r="AF48" s="496"/>
      <c r="AG48" s="483"/>
      <c r="AH48" s="483"/>
      <c r="AI48" s="483"/>
      <c r="AJ48" s="483"/>
      <c r="AK48" s="300"/>
      <c r="AL48" s="301"/>
      <c r="AM48" s="301"/>
      <c r="AN48" s="301"/>
      <c r="AO48" s="302"/>
      <c r="AP48" s="484"/>
      <c r="AQ48" s="485"/>
      <c r="AR48" s="486"/>
      <c r="AS48" s="24"/>
      <c r="AT48" s="46"/>
      <c r="AU48" s="46"/>
      <c r="AV48" s="26"/>
      <c r="AW48" s="26"/>
      <c r="AX48" s="26"/>
    </row>
    <row r="49" spans="1:53" s="38" customFormat="1" ht="21" customHeight="1">
      <c r="A49" s="46"/>
      <c r="B49" s="100"/>
      <c r="C49" s="100"/>
      <c r="D49" s="101"/>
      <c r="E49" s="57"/>
      <c r="F49" s="57"/>
      <c r="G49" s="57"/>
      <c r="H49" s="57"/>
      <c r="I49" s="296" t="s">
        <v>66</v>
      </c>
      <c r="J49" s="296"/>
      <c r="K49" s="296"/>
      <c r="L49" s="296"/>
      <c r="M49" s="57"/>
      <c r="N49" s="129">
        <f>N21</f>
        <v>10</v>
      </c>
      <c r="O49" s="58" t="s">
        <v>94</v>
      </c>
      <c r="P49" s="57"/>
      <c r="Q49" s="59"/>
      <c r="R49" s="458">
        <v>1</v>
      </c>
      <c r="S49" s="459"/>
      <c r="T49" s="460" t="s">
        <v>49</v>
      </c>
      <c r="U49" s="460"/>
      <c r="V49" s="461"/>
      <c r="W49" s="461"/>
      <c r="X49" s="461"/>
      <c r="Y49" s="461"/>
      <c r="Z49" s="313">
        <f t="shared" ref="Z49:Z50" si="8">Z21</f>
        <v>0</v>
      </c>
      <c r="AA49" s="314"/>
      <c r="AB49" s="314"/>
      <c r="AC49" s="314"/>
      <c r="AD49" s="315"/>
      <c r="AE49" s="449"/>
      <c r="AF49" s="451"/>
      <c r="AG49" s="461"/>
      <c r="AH49" s="461"/>
      <c r="AI49" s="461"/>
      <c r="AJ49" s="461"/>
      <c r="AK49" s="313"/>
      <c r="AL49" s="314"/>
      <c r="AM49" s="314"/>
      <c r="AN49" s="314"/>
      <c r="AO49" s="315"/>
      <c r="AP49" s="449"/>
      <c r="AQ49" s="450"/>
      <c r="AR49" s="451"/>
      <c r="AS49" s="24"/>
      <c r="AT49" s="46"/>
      <c r="AU49" s="46"/>
      <c r="AV49" s="26"/>
      <c r="AW49" s="26"/>
      <c r="AX49" s="26"/>
    </row>
    <row r="50" spans="1:53" s="38" customFormat="1" ht="21" customHeight="1">
      <c r="A50" s="46"/>
      <c r="B50" s="102"/>
      <c r="C50" s="102"/>
      <c r="D50" s="103"/>
      <c r="E50" s="63"/>
      <c r="F50" s="63"/>
      <c r="G50" s="63"/>
      <c r="H50" s="63"/>
      <c r="I50" s="316" t="s">
        <v>67</v>
      </c>
      <c r="J50" s="316"/>
      <c r="K50" s="316"/>
      <c r="L50" s="316"/>
      <c r="M50" s="63"/>
      <c r="N50" s="63"/>
      <c r="O50" s="63"/>
      <c r="P50" s="63"/>
      <c r="Q50" s="64"/>
      <c r="R50" s="452">
        <v>1</v>
      </c>
      <c r="S50" s="453"/>
      <c r="T50" s="454" t="s">
        <v>49</v>
      </c>
      <c r="U50" s="454"/>
      <c r="V50" s="462"/>
      <c r="W50" s="462"/>
      <c r="X50" s="462"/>
      <c r="Y50" s="462"/>
      <c r="Z50" s="463">
        <f t="shared" si="8"/>
        <v>0</v>
      </c>
      <c r="AA50" s="464"/>
      <c r="AB50" s="464"/>
      <c r="AC50" s="464"/>
      <c r="AD50" s="465"/>
      <c r="AE50" s="470"/>
      <c r="AF50" s="472"/>
      <c r="AG50" s="462"/>
      <c r="AH50" s="462"/>
      <c r="AI50" s="462"/>
      <c r="AJ50" s="462"/>
      <c r="AK50" s="455"/>
      <c r="AL50" s="456"/>
      <c r="AM50" s="456"/>
      <c r="AN50" s="456"/>
      <c r="AO50" s="457"/>
      <c r="AP50" s="470"/>
      <c r="AQ50" s="471"/>
      <c r="AR50" s="472"/>
      <c r="AS50" s="24"/>
      <c r="AT50" s="46"/>
      <c r="AU50" s="46"/>
      <c r="AV50" s="26"/>
      <c r="AW50" s="26"/>
      <c r="AX50" s="26"/>
    </row>
    <row r="51" spans="1:53" ht="15" customHeight="1">
      <c r="AY51" s="38"/>
      <c r="AZ51" s="38"/>
      <c r="BA51" s="38"/>
    </row>
    <row r="52" spans="1:53" ht="15" customHeight="1">
      <c r="B52" s="406" t="s">
        <v>118</v>
      </c>
      <c r="C52" s="407"/>
      <c r="D52" s="407"/>
      <c r="E52" s="407"/>
      <c r="F52" s="407"/>
      <c r="G52" s="408"/>
      <c r="H52" s="409" t="s">
        <v>119</v>
      </c>
      <c r="I52" s="410"/>
      <c r="J52" s="410"/>
      <c r="K52" s="410"/>
      <c r="L52" s="411"/>
      <c r="M52" s="104" t="s">
        <v>120</v>
      </c>
      <c r="N52" s="105"/>
      <c r="O52" s="105"/>
      <c r="P52" s="105"/>
      <c r="Q52" s="105"/>
      <c r="R52" s="105"/>
      <c r="S52" s="105"/>
      <c r="T52" s="105"/>
      <c r="U52" s="105"/>
      <c r="V52" s="105"/>
      <c r="W52" s="105"/>
      <c r="X52" s="105"/>
      <c r="Y52" s="106"/>
      <c r="Z52" s="107"/>
      <c r="AH52" s="412" t="s">
        <v>4</v>
      </c>
      <c r="AI52" s="412"/>
      <c r="AJ52" s="412"/>
      <c r="AK52" s="412"/>
      <c r="AL52" s="413" t="s">
        <v>155</v>
      </c>
      <c r="AM52" s="414"/>
      <c r="AN52" s="414"/>
      <c r="AO52" s="415"/>
      <c r="AP52" s="413" t="s">
        <v>154</v>
      </c>
      <c r="AQ52" s="414"/>
      <c r="AR52" s="415"/>
      <c r="AY52" s="38"/>
      <c r="AZ52" s="38"/>
      <c r="BA52" s="38"/>
    </row>
    <row r="53" spans="1:53" ht="15" customHeight="1">
      <c r="B53" s="416"/>
      <c r="C53" s="417"/>
      <c r="D53" s="417"/>
      <c r="E53" s="417"/>
      <c r="F53" s="417"/>
      <c r="G53" s="418"/>
      <c r="H53" s="419"/>
      <c r="I53" s="420"/>
      <c r="J53" s="420"/>
      <c r="K53" s="420"/>
      <c r="L53" s="421"/>
      <c r="M53" s="422"/>
      <c r="N53" s="423"/>
      <c r="O53" s="423"/>
      <c r="P53" s="423"/>
      <c r="Q53" s="423"/>
      <c r="R53" s="423"/>
      <c r="S53" s="423"/>
      <c r="T53" s="423"/>
      <c r="U53" s="423"/>
      <c r="V53" s="423"/>
      <c r="W53" s="423"/>
      <c r="X53" s="423"/>
      <c r="Y53" s="424"/>
      <c r="Z53" s="107"/>
      <c r="AH53" s="223"/>
      <c r="AI53" s="223"/>
      <c r="AJ53" s="223"/>
      <c r="AK53" s="223"/>
      <c r="AL53" s="130"/>
      <c r="AM53" s="131"/>
      <c r="AN53" s="131"/>
      <c r="AO53" s="132"/>
      <c r="AP53" s="425"/>
      <c r="AQ53" s="426"/>
      <c r="AR53" s="427"/>
      <c r="AY53" s="38"/>
      <c r="AZ53" s="38"/>
      <c r="BA53" s="38"/>
    </row>
    <row r="54" spans="1:53" ht="15" customHeight="1">
      <c r="B54" s="434"/>
      <c r="C54" s="435"/>
      <c r="D54" s="435"/>
      <c r="E54" s="435"/>
      <c r="F54" s="435"/>
      <c r="G54" s="436"/>
      <c r="H54" s="437"/>
      <c r="I54" s="438"/>
      <c r="J54" s="438"/>
      <c r="K54" s="438"/>
      <c r="L54" s="439"/>
      <c r="M54" s="422"/>
      <c r="N54" s="423"/>
      <c r="O54" s="423"/>
      <c r="P54" s="423"/>
      <c r="Q54" s="423"/>
      <c r="R54" s="423"/>
      <c r="S54" s="423"/>
      <c r="T54" s="423"/>
      <c r="U54" s="423"/>
      <c r="V54" s="423"/>
      <c r="W54" s="423"/>
      <c r="X54" s="423"/>
      <c r="Y54" s="424"/>
      <c r="Z54" s="107"/>
      <c r="AH54" s="223"/>
      <c r="AI54" s="223"/>
      <c r="AJ54" s="223"/>
      <c r="AK54" s="223"/>
      <c r="AL54" s="133"/>
      <c r="AM54" s="26"/>
      <c r="AN54" s="26"/>
      <c r="AO54" s="134"/>
      <c r="AP54" s="428"/>
      <c r="AQ54" s="429"/>
      <c r="AR54" s="430"/>
      <c r="AY54" s="38"/>
      <c r="AZ54" s="38"/>
      <c r="BA54" s="38"/>
    </row>
    <row r="55" spans="1:53" ht="15" customHeight="1">
      <c r="B55" s="434"/>
      <c r="C55" s="435"/>
      <c r="D55" s="435"/>
      <c r="E55" s="435"/>
      <c r="F55" s="435"/>
      <c r="G55" s="436"/>
      <c r="H55" s="437"/>
      <c r="I55" s="438"/>
      <c r="J55" s="438"/>
      <c r="K55" s="438"/>
      <c r="L55" s="439"/>
      <c r="M55" s="422"/>
      <c r="N55" s="423"/>
      <c r="O55" s="423"/>
      <c r="P55" s="423"/>
      <c r="Q55" s="423"/>
      <c r="R55" s="423"/>
      <c r="S55" s="423"/>
      <c r="T55" s="423"/>
      <c r="U55" s="423"/>
      <c r="V55" s="423"/>
      <c r="W55" s="423"/>
      <c r="X55" s="423"/>
      <c r="Y55" s="424"/>
      <c r="Z55" s="107"/>
      <c r="AH55" s="223"/>
      <c r="AI55" s="223"/>
      <c r="AJ55" s="223"/>
      <c r="AK55" s="223"/>
      <c r="AL55" s="133"/>
      <c r="AM55" s="26"/>
      <c r="AN55" s="26"/>
      <c r="AO55" s="134"/>
      <c r="AP55" s="428"/>
      <c r="AQ55" s="429"/>
      <c r="AR55" s="430"/>
    </row>
    <row r="56" spans="1:53" ht="15" customHeight="1">
      <c r="B56" s="440"/>
      <c r="C56" s="441"/>
      <c r="D56" s="441"/>
      <c r="E56" s="441"/>
      <c r="F56" s="441"/>
      <c r="G56" s="442"/>
      <c r="H56" s="443"/>
      <c r="I56" s="444"/>
      <c r="J56" s="444"/>
      <c r="K56" s="444"/>
      <c r="L56" s="445"/>
      <c r="M56" s="446"/>
      <c r="N56" s="447"/>
      <c r="O56" s="447"/>
      <c r="P56" s="447"/>
      <c r="Q56" s="447"/>
      <c r="R56" s="447"/>
      <c r="S56" s="447"/>
      <c r="T56" s="447"/>
      <c r="U56" s="447"/>
      <c r="V56" s="447"/>
      <c r="W56" s="447"/>
      <c r="X56" s="447"/>
      <c r="Y56" s="448"/>
      <c r="Z56" s="107"/>
      <c r="AH56" s="223"/>
      <c r="AI56" s="223"/>
      <c r="AJ56" s="223"/>
      <c r="AK56" s="223"/>
      <c r="AL56" s="135"/>
      <c r="AM56" s="21"/>
      <c r="AN56" s="21"/>
      <c r="AO56" s="136"/>
      <c r="AP56" s="431"/>
      <c r="AQ56" s="432"/>
      <c r="AR56" s="433"/>
      <c r="AY56" s="26"/>
      <c r="AZ56" s="26"/>
      <c r="BA56" s="26"/>
    </row>
  </sheetData>
  <sheetProtection algorithmName="SHA-512" hashValue="O/6nICMM5zqVZ3kCVFHeIee+hXllL7AZybWcjLZYPhb65qg9NusQWS9exnNCgYGdpZ400o2K8BRkax5iPsQ/QA==" saltValue="pkkY5R0jDm2qL8rZjNfH8A==" spinCount="100000" sheet="1" objects="1" scenarios="1"/>
  <mergeCells count="219">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AF5:AS6"/>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L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K50:AO50"/>
    <mergeCell ref="AP50:AR50"/>
    <mergeCell ref="B52:G52"/>
    <mergeCell ref="H52:L52"/>
    <mergeCell ref="AH52:AK52"/>
    <mergeCell ref="AL52:AO52"/>
    <mergeCell ref="AP52:AR52"/>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M55:Y55"/>
    <mergeCell ref="B56:G56"/>
    <mergeCell ref="H56:L56"/>
    <mergeCell ref="M56:Y56"/>
    <mergeCell ref="B53:G53"/>
    <mergeCell ref="H53:L53"/>
    <mergeCell ref="M53:Y53"/>
    <mergeCell ref="AH53:AK56"/>
    <mergeCell ref="AP53:AR56"/>
    <mergeCell ref="B54:G54"/>
    <mergeCell ref="H54:L54"/>
    <mergeCell ref="M54:Y54"/>
    <mergeCell ref="B55:G55"/>
    <mergeCell ref="H55:L55"/>
  </mergeCells>
  <phoneticPr fontId="1"/>
  <dataValidations count="4">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L8" xr:uid="{00000000-0002-0000-0D00-000000000000}">
      <formula1>13</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M8:P8" xr:uid="{00000000-0002-0000-0D00-000001000000}">
      <formula1>13</formula1>
    </dataValidation>
    <dataValidation type="list" allowBlank="1" showInputMessage="1" showErrorMessage="1" sqref="N21" xr:uid="{00000000-0002-0000-0D00-000002000000}">
      <formula1>"10,8,0"</formula1>
    </dataValidation>
    <dataValidation imeMode="on" allowBlank="1" showInputMessage="1" showErrorMessage="1" sqref="E11 E5:Q6 E7:O7 E39 D16:Q19 T16:U19 E33:Q34 E35:O35 M53:Y56 B53:G56" xr:uid="{00000000-0002-0000-0D00-000003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記入例(合計表）</vt:lpstr>
      <vt:lpstr>記入例 (契約)</vt:lpstr>
      <vt:lpstr>記入例 (常用)</vt:lpstr>
      <vt:lpstr>請求書（合計表）</vt:lpstr>
      <vt:lpstr>請求書（原本）</vt:lpstr>
      <vt:lpstr>請求 (2)</vt:lpstr>
      <vt:lpstr>請求 (3)</vt:lpstr>
      <vt:lpstr>請求 (4)</vt:lpstr>
      <vt:lpstr>請求 (5)</vt:lpstr>
      <vt:lpstr>請求 (6)</vt:lpstr>
      <vt:lpstr>請求 (7)</vt:lpstr>
      <vt:lpstr>請求 (8)</vt:lpstr>
      <vt:lpstr>請求 (9)</vt:lpstr>
      <vt:lpstr>請求 (10)</vt:lpstr>
      <vt:lpstr>'記入例 (契約)'!Print_Area</vt:lpstr>
      <vt:lpstr>'記入例 (常用)'!Print_Area</vt:lpstr>
      <vt:lpstr>'記入例(合計表）'!Print_Area</vt:lpstr>
      <vt:lpstr>'請求 (10)'!Print_Area</vt:lpstr>
      <vt:lpstr>'請求 (2)'!Print_Area</vt:lpstr>
      <vt:lpstr>'請求 (3)'!Print_Area</vt:lpstr>
      <vt:lpstr>'請求 (4)'!Print_Area</vt:lpstr>
      <vt:lpstr>'請求 (5)'!Print_Area</vt:lpstr>
      <vt:lpstr>'請求 (6)'!Print_Area</vt:lpstr>
      <vt:lpstr>'請求 (7)'!Print_Area</vt:lpstr>
      <vt:lpstr>'請求 (8)'!Print_Area</vt:lpstr>
      <vt:lpstr>'請求 (9)'!Print_Area</vt:lpstr>
      <vt:lpstr>'請求書（原本）'!Print_Area</vt:lpstr>
      <vt:lpstr>'請求書（合計表）'!Print_Area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D-06</dc:creator>
  <cp:lastModifiedBy>E-05</cp:lastModifiedBy>
  <cp:lastPrinted>2024-11-14T08:04:24Z</cp:lastPrinted>
  <dcterms:created xsi:type="dcterms:W3CDTF">2020-05-01T06:30:31Z</dcterms:created>
  <dcterms:modified xsi:type="dcterms:W3CDTF">2024-11-14T08:18:26Z</dcterms:modified>
</cp:coreProperties>
</file>